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vvng-my.sharepoint.com/personal/marlies_vanrandwijk_vng_nl/Documents/Bureaublad/"/>
    </mc:Choice>
  </mc:AlternateContent>
  <xr:revisionPtr revIDLastSave="0" documentId="8_{6ADEF62A-D362-46C0-B88A-E6E1509B052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8" i="1" l="1"/>
  <c r="H348" i="1"/>
  <c r="K348" i="1" s="1"/>
  <c r="I347" i="1"/>
  <c r="H347" i="1"/>
  <c r="K347" i="1" s="1"/>
  <c r="I346" i="1"/>
  <c r="J346" i="1" s="1"/>
  <c r="H346" i="1"/>
  <c r="I345" i="1"/>
  <c r="J345" i="1" s="1"/>
  <c r="K345" i="1" s="1"/>
  <c r="H345" i="1"/>
  <c r="I344" i="1"/>
  <c r="J344" i="1" s="1"/>
  <c r="H344" i="1"/>
  <c r="I343" i="1"/>
  <c r="H343" i="1"/>
  <c r="K343" i="1" s="1"/>
  <c r="I342" i="1"/>
  <c r="J342" i="1" s="1"/>
  <c r="H342" i="1"/>
  <c r="I341" i="1"/>
  <c r="H341" i="1"/>
  <c r="K341" i="1" s="1"/>
  <c r="I340" i="1"/>
  <c r="J340" i="1" s="1"/>
  <c r="H340" i="1"/>
  <c r="J339" i="1"/>
  <c r="I339" i="1"/>
  <c r="H339" i="1"/>
  <c r="I338" i="1"/>
  <c r="H338" i="1"/>
  <c r="K338" i="1" s="1"/>
  <c r="I337" i="1"/>
  <c r="H337" i="1"/>
  <c r="K337" i="1" s="1"/>
  <c r="I336" i="1"/>
  <c r="H336" i="1"/>
  <c r="K336" i="1" s="1"/>
  <c r="I335" i="1"/>
  <c r="J335" i="1" s="1"/>
  <c r="H335" i="1"/>
  <c r="K334" i="1"/>
  <c r="I334" i="1"/>
  <c r="H334" i="1"/>
  <c r="I333" i="1"/>
  <c r="J333" i="1" s="1"/>
  <c r="H333" i="1"/>
  <c r="K333" i="1" s="1"/>
  <c r="K332" i="1"/>
  <c r="I332" i="1"/>
  <c r="H332" i="1"/>
  <c r="I331" i="1"/>
  <c r="J331" i="1" s="1"/>
  <c r="H331" i="1"/>
  <c r="I330" i="1"/>
  <c r="H330" i="1"/>
  <c r="K330" i="1" s="1"/>
  <c r="K329" i="1"/>
  <c r="I329" i="1"/>
  <c r="H329" i="1"/>
  <c r="I328" i="1"/>
  <c r="H328" i="1"/>
  <c r="K328" i="1" s="1"/>
  <c r="I327" i="1"/>
  <c r="J327" i="1" s="1"/>
  <c r="K327" i="1" s="1"/>
  <c r="H327" i="1"/>
  <c r="I326" i="1"/>
  <c r="H326" i="1"/>
  <c r="K326" i="1" s="1"/>
  <c r="I325" i="1"/>
  <c r="J325" i="1" s="1"/>
  <c r="H325" i="1"/>
  <c r="I324" i="1"/>
  <c r="J324" i="1" s="1"/>
  <c r="H324" i="1"/>
  <c r="I323" i="1"/>
  <c r="J323" i="1" s="1"/>
  <c r="H323" i="1"/>
  <c r="I322" i="1"/>
  <c r="J322" i="1" s="1"/>
  <c r="H322" i="1"/>
  <c r="I321" i="1"/>
  <c r="J321" i="1" s="1"/>
  <c r="H321" i="1"/>
  <c r="I320" i="1"/>
  <c r="H320" i="1"/>
  <c r="K320" i="1" s="1"/>
  <c r="I319" i="1"/>
  <c r="H319" i="1"/>
  <c r="K319" i="1" s="1"/>
  <c r="K318" i="1"/>
  <c r="I318" i="1"/>
  <c r="H318" i="1"/>
  <c r="I317" i="1"/>
  <c r="H317" i="1"/>
  <c r="K317" i="1" s="1"/>
  <c r="I316" i="1"/>
  <c r="H316" i="1"/>
  <c r="K316" i="1" s="1"/>
  <c r="I315" i="1"/>
  <c r="H315" i="1"/>
  <c r="K315" i="1" s="1"/>
  <c r="I314" i="1"/>
  <c r="H314" i="1"/>
  <c r="K314" i="1" s="1"/>
  <c r="K313" i="1"/>
  <c r="I313" i="1"/>
  <c r="H313" i="1"/>
  <c r="I312" i="1"/>
  <c r="H312" i="1"/>
  <c r="K312" i="1" s="1"/>
  <c r="I311" i="1"/>
  <c r="H311" i="1"/>
  <c r="K311" i="1" s="1"/>
  <c r="I310" i="1"/>
  <c r="H310" i="1"/>
  <c r="K310" i="1" s="1"/>
  <c r="I309" i="1"/>
  <c r="J309" i="1" s="1"/>
  <c r="H309" i="1"/>
  <c r="K308" i="1"/>
  <c r="I308" i="1"/>
  <c r="H308" i="1"/>
  <c r="I307" i="1"/>
  <c r="H307" i="1"/>
  <c r="K307" i="1" s="1"/>
  <c r="I306" i="1"/>
  <c r="J306" i="1" s="1"/>
  <c r="H306" i="1"/>
  <c r="I305" i="1"/>
  <c r="H305" i="1"/>
  <c r="K305" i="1" s="1"/>
  <c r="I304" i="1"/>
  <c r="H304" i="1"/>
  <c r="K304" i="1" s="1"/>
  <c r="K303" i="1"/>
  <c r="I303" i="1"/>
  <c r="H303" i="1"/>
  <c r="I302" i="1"/>
  <c r="H302" i="1"/>
  <c r="K302" i="1" s="1"/>
  <c r="I301" i="1"/>
  <c r="H301" i="1"/>
  <c r="K301" i="1" s="1"/>
  <c r="I300" i="1"/>
  <c r="H300" i="1"/>
  <c r="K300" i="1" s="1"/>
  <c r="I299" i="1"/>
  <c r="J299" i="1" s="1"/>
  <c r="H299" i="1"/>
  <c r="K298" i="1"/>
  <c r="I298" i="1"/>
  <c r="H298" i="1"/>
  <c r="I297" i="1"/>
  <c r="J297" i="1" s="1"/>
  <c r="H297" i="1"/>
  <c r="K297" i="1" s="1"/>
  <c r="I296" i="1"/>
  <c r="H296" i="1"/>
  <c r="K296" i="1" s="1"/>
  <c r="I295" i="1"/>
  <c r="J295" i="1" s="1"/>
  <c r="H295" i="1"/>
  <c r="I294" i="1"/>
  <c r="J294" i="1" s="1"/>
  <c r="H294" i="1"/>
  <c r="I293" i="1"/>
  <c r="H293" i="1"/>
  <c r="K293" i="1" s="1"/>
  <c r="I292" i="1"/>
  <c r="H292" i="1"/>
  <c r="K292" i="1" s="1"/>
  <c r="K291" i="1"/>
  <c r="I291" i="1"/>
  <c r="H291" i="1"/>
  <c r="I290" i="1"/>
  <c r="J290" i="1" s="1"/>
  <c r="H290" i="1"/>
  <c r="K290" i="1" s="1"/>
  <c r="I289" i="1"/>
  <c r="J289" i="1" s="1"/>
  <c r="H289" i="1"/>
  <c r="I288" i="1"/>
  <c r="J288" i="1" s="1"/>
  <c r="H288" i="1"/>
  <c r="K288" i="1" s="1"/>
  <c r="I287" i="1"/>
  <c r="H287" i="1"/>
  <c r="K287" i="1" s="1"/>
  <c r="I286" i="1"/>
  <c r="J286" i="1" s="1"/>
  <c r="H286" i="1"/>
  <c r="I285" i="1"/>
  <c r="H285" i="1"/>
  <c r="K285" i="1" s="1"/>
  <c r="I284" i="1"/>
  <c r="H284" i="1"/>
  <c r="K284" i="1" s="1"/>
  <c r="I283" i="1"/>
  <c r="J283" i="1" s="1"/>
  <c r="H283" i="1"/>
  <c r="J282" i="1"/>
  <c r="K282" i="1" s="1"/>
  <c r="I282" i="1"/>
  <c r="H282" i="1"/>
  <c r="I281" i="1"/>
  <c r="H281" i="1"/>
  <c r="K281" i="1" s="1"/>
  <c r="I280" i="1"/>
  <c r="H280" i="1"/>
  <c r="K280" i="1" s="1"/>
  <c r="I279" i="1"/>
  <c r="H279" i="1"/>
  <c r="K279" i="1" s="1"/>
  <c r="I278" i="1"/>
  <c r="H278" i="1"/>
  <c r="K278" i="1" s="1"/>
  <c r="K277" i="1"/>
  <c r="I277" i="1"/>
  <c r="H277" i="1"/>
  <c r="I276" i="1"/>
  <c r="J276" i="1" s="1"/>
  <c r="H276" i="1"/>
  <c r="K276" i="1" s="1"/>
  <c r="I275" i="1"/>
  <c r="H275" i="1"/>
  <c r="K275" i="1" s="1"/>
  <c r="I274" i="1"/>
  <c r="J274" i="1" s="1"/>
  <c r="H274" i="1"/>
  <c r="I273" i="1"/>
  <c r="H273" i="1"/>
  <c r="K273" i="1" s="1"/>
  <c r="K272" i="1"/>
  <c r="I272" i="1"/>
  <c r="H272" i="1"/>
  <c r="I271" i="1"/>
  <c r="H271" i="1"/>
  <c r="K271" i="1" s="1"/>
  <c r="I270" i="1"/>
  <c r="H270" i="1"/>
  <c r="K270" i="1" s="1"/>
  <c r="I269" i="1"/>
  <c r="H269" i="1"/>
  <c r="K269" i="1" s="1"/>
  <c r="I268" i="1"/>
  <c r="H268" i="1"/>
  <c r="K268" i="1" s="1"/>
  <c r="K267" i="1"/>
  <c r="I267" i="1"/>
  <c r="H267" i="1"/>
  <c r="I266" i="1"/>
  <c r="J266" i="1" s="1"/>
  <c r="H266" i="1"/>
  <c r="K266" i="1" s="1"/>
  <c r="I265" i="1"/>
  <c r="H265" i="1"/>
  <c r="K265" i="1" s="1"/>
  <c r="I264" i="1"/>
  <c r="H264" i="1"/>
  <c r="K264" i="1" s="1"/>
  <c r="I263" i="1"/>
  <c r="H263" i="1"/>
  <c r="K263" i="1" s="1"/>
  <c r="I262" i="1"/>
  <c r="H262" i="1"/>
  <c r="K262" i="1" s="1"/>
  <c r="I261" i="1"/>
  <c r="J261" i="1" s="1"/>
  <c r="H261" i="1"/>
  <c r="I260" i="1"/>
  <c r="H260" i="1"/>
  <c r="K260" i="1" s="1"/>
  <c r="K259" i="1"/>
  <c r="I259" i="1"/>
  <c r="H259" i="1"/>
  <c r="I258" i="1"/>
  <c r="H258" i="1"/>
  <c r="K258" i="1" s="1"/>
  <c r="J257" i="1"/>
  <c r="I257" i="1"/>
  <c r="H257" i="1"/>
  <c r="I256" i="1"/>
  <c r="H256" i="1"/>
  <c r="K256" i="1" s="1"/>
  <c r="I255" i="1"/>
  <c r="J255" i="1" s="1"/>
  <c r="H255" i="1"/>
  <c r="K255" i="1" s="1"/>
  <c r="I254" i="1"/>
  <c r="H254" i="1"/>
  <c r="K254" i="1" s="1"/>
  <c r="I253" i="1"/>
  <c r="H253" i="1"/>
  <c r="K253" i="1" s="1"/>
  <c r="J252" i="1"/>
  <c r="I252" i="1"/>
  <c r="H252" i="1"/>
  <c r="K252" i="1" s="1"/>
  <c r="I251" i="1"/>
  <c r="H251" i="1"/>
  <c r="K251" i="1" s="1"/>
  <c r="J250" i="1"/>
  <c r="K250" i="1" s="1"/>
  <c r="I250" i="1"/>
  <c r="H250" i="1"/>
  <c r="I249" i="1"/>
  <c r="H249" i="1"/>
  <c r="K249" i="1" s="1"/>
  <c r="I248" i="1"/>
  <c r="H248" i="1"/>
  <c r="K248" i="1" s="1"/>
  <c r="I247" i="1"/>
  <c r="J247" i="1" s="1"/>
  <c r="H247" i="1"/>
  <c r="I246" i="1"/>
  <c r="H246" i="1"/>
  <c r="K246" i="1" s="1"/>
  <c r="K245" i="1"/>
  <c r="I245" i="1"/>
  <c r="H245" i="1"/>
  <c r="J244" i="1"/>
  <c r="I244" i="1"/>
  <c r="H244" i="1"/>
  <c r="K244" i="1" s="1"/>
  <c r="I243" i="1"/>
  <c r="H243" i="1"/>
  <c r="K243" i="1" s="1"/>
  <c r="I242" i="1"/>
  <c r="J242" i="1" s="1"/>
  <c r="H242" i="1"/>
  <c r="I241" i="1"/>
  <c r="J241" i="1" s="1"/>
  <c r="H241" i="1"/>
  <c r="I240" i="1"/>
  <c r="H240" i="1"/>
  <c r="K240" i="1" s="1"/>
  <c r="I239" i="1"/>
  <c r="J239" i="1" s="1"/>
  <c r="H239" i="1"/>
  <c r="K238" i="1"/>
  <c r="I238" i="1"/>
  <c r="H238" i="1"/>
  <c r="I237" i="1"/>
  <c r="J237" i="1" s="1"/>
  <c r="H237" i="1"/>
  <c r="K237" i="1" s="1"/>
  <c r="I236" i="1"/>
  <c r="H236" i="1"/>
  <c r="K236" i="1" s="1"/>
  <c r="I235" i="1"/>
  <c r="H235" i="1"/>
  <c r="K235" i="1" s="1"/>
  <c r="I234" i="1"/>
  <c r="H234" i="1"/>
  <c r="K234" i="1" s="1"/>
  <c r="I233" i="1"/>
  <c r="J233" i="1" s="1"/>
  <c r="K233" i="1" s="1"/>
  <c r="H233" i="1"/>
  <c r="I232" i="1"/>
  <c r="J232" i="1" s="1"/>
  <c r="H232" i="1"/>
  <c r="K231" i="1"/>
  <c r="I231" i="1"/>
  <c r="H231" i="1"/>
  <c r="I230" i="1"/>
  <c r="H230" i="1"/>
  <c r="K230" i="1" s="1"/>
  <c r="J229" i="1"/>
  <c r="I229" i="1"/>
  <c r="H229" i="1"/>
  <c r="I228" i="1"/>
  <c r="H228" i="1"/>
  <c r="K228" i="1" s="1"/>
  <c r="I227" i="1"/>
  <c r="J227" i="1" s="1"/>
  <c r="H227" i="1"/>
  <c r="K227" i="1" s="1"/>
  <c r="I226" i="1"/>
  <c r="J226" i="1" s="1"/>
  <c r="H226" i="1"/>
  <c r="I225" i="1"/>
  <c r="J225" i="1" s="1"/>
  <c r="H225" i="1"/>
  <c r="K225" i="1" s="1"/>
  <c r="I224" i="1"/>
  <c r="H224" i="1"/>
  <c r="K224" i="1" s="1"/>
  <c r="I223" i="1"/>
  <c r="H223" i="1"/>
  <c r="K223" i="1" s="1"/>
  <c r="J222" i="1"/>
  <c r="I222" i="1"/>
  <c r="H222" i="1"/>
  <c r="K222" i="1" s="1"/>
  <c r="I221" i="1"/>
  <c r="J221" i="1" s="1"/>
  <c r="H221" i="1"/>
  <c r="I220" i="1"/>
  <c r="H220" i="1"/>
  <c r="K220" i="1" s="1"/>
  <c r="J219" i="1"/>
  <c r="I219" i="1"/>
  <c r="H219" i="1"/>
  <c r="K219" i="1" s="1"/>
  <c r="I218" i="1"/>
  <c r="H218" i="1"/>
  <c r="K218" i="1" s="1"/>
  <c r="I217" i="1"/>
  <c r="J217" i="1" s="1"/>
  <c r="H217" i="1"/>
  <c r="I216" i="1"/>
  <c r="H216" i="1"/>
  <c r="K216" i="1" s="1"/>
  <c r="I215" i="1"/>
  <c r="J215" i="1" s="1"/>
  <c r="K215" i="1" s="1"/>
  <c r="H215" i="1"/>
  <c r="I214" i="1"/>
  <c r="H214" i="1"/>
  <c r="K214" i="1" s="1"/>
  <c r="I213" i="1"/>
  <c r="J213" i="1" s="1"/>
  <c r="K213" i="1" s="1"/>
  <c r="H213" i="1"/>
  <c r="I212" i="1"/>
  <c r="J212" i="1" s="1"/>
  <c r="H212" i="1"/>
  <c r="I211" i="1"/>
  <c r="J211" i="1" s="1"/>
  <c r="K211" i="1" s="1"/>
  <c r="H211" i="1"/>
  <c r="I210" i="1"/>
  <c r="H210" i="1"/>
  <c r="K210" i="1" s="1"/>
  <c r="I209" i="1"/>
  <c r="J209" i="1" s="1"/>
  <c r="K209" i="1" s="1"/>
  <c r="H209" i="1"/>
  <c r="I208" i="1"/>
  <c r="H208" i="1"/>
  <c r="K208" i="1" s="1"/>
  <c r="I207" i="1"/>
  <c r="J207" i="1" s="1"/>
  <c r="H207" i="1"/>
  <c r="I206" i="1"/>
  <c r="H206" i="1"/>
  <c r="K206" i="1" s="1"/>
  <c r="I205" i="1"/>
  <c r="H205" i="1"/>
  <c r="K205" i="1" s="1"/>
  <c r="I204" i="1"/>
  <c r="J204" i="1" s="1"/>
  <c r="K204" i="1" s="1"/>
  <c r="H204" i="1"/>
  <c r="K203" i="1"/>
  <c r="I203" i="1"/>
  <c r="H203" i="1"/>
  <c r="I202" i="1"/>
  <c r="J202" i="1" s="1"/>
  <c r="K202" i="1" s="1"/>
  <c r="H202" i="1"/>
  <c r="J201" i="1"/>
  <c r="I201" i="1"/>
  <c r="H201" i="1"/>
  <c r="I200" i="1"/>
  <c r="J200" i="1" s="1"/>
  <c r="K200" i="1" s="1"/>
  <c r="H200" i="1"/>
  <c r="J199" i="1"/>
  <c r="K199" i="1" s="1"/>
  <c r="I199" i="1"/>
  <c r="H199" i="1"/>
  <c r="I198" i="1"/>
  <c r="J198" i="1" s="1"/>
  <c r="K198" i="1" s="1"/>
  <c r="H198" i="1"/>
  <c r="J197" i="1"/>
  <c r="I197" i="1"/>
  <c r="H197" i="1"/>
  <c r="I196" i="1"/>
  <c r="H196" i="1"/>
  <c r="K196" i="1" s="1"/>
  <c r="I195" i="1"/>
  <c r="J195" i="1" s="1"/>
  <c r="H195" i="1"/>
  <c r="I194" i="1"/>
  <c r="J194" i="1" s="1"/>
  <c r="H194" i="1"/>
  <c r="I193" i="1"/>
  <c r="J193" i="1" s="1"/>
  <c r="H193" i="1"/>
  <c r="I192" i="1"/>
  <c r="H192" i="1"/>
  <c r="K192" i="1" s="1"/>
  <c r="K191" i="1"/>
  <c r="I191" i="1"/>
  <c r="H191" i="1"/>
  <c r="I190" i="1"/>
  <c r="H190" i="1"/>
  <c r="K190" i="1" s="1"/>
  <c r="J189" i="1"/>
  <c r="I189" i="1"/>
  <c r="H189" i="1"/>
  <c r="I188" i="1"/>
  <c r="H188" i="1"/>
  <c r="K188" i="1" s="1"/>
  <c r="I187" i="1"/>
  <c r="H187" i="1"/>
  <c r="K187" i="1" s="1"/>
  <c r="I186" i="1"/>
  <c r="H186" i="1"/>
  <c r="K186" i="1" s="1"/>
  <c r="J185" i="1"/>
  <c r="I185" i="1"/>
  <c r="H185" i="1"/>
  <c r="I184" i="1"/>
  <c r="H184" i="1"/>
  <c r="K184" i="1" s="1"/>
  <c r="I183" i="1"/>
  <c r="H183" i="1"/>
  <c r="K183" i="1" s="1"/>
  <c r="I182" i="1"/>
  <c r="H182" i="1"/>
  <c r="K182" i="1" s="1"/>
  <c r="I181" i="1"/>
  <c r="H181" i="1"/>
  <c r="K181" i="1" s="1"/>
  <c r="I180" i="1"/>
  <c r="J180" i="1" s="1"/>
  <c r="H180" i="1"/>
  <c r="I179" i="1"/>
  <c r="J179" i="1" s="1"/>
  <c r="K179" i="1" s="1"/>
  <c r="H179" i="1"/>
  <c r="K178" i="1"/>
  <c r="I178" i="1"/>
  <c r="H178" i="1"/>
  <c r="K177" i="1"/>
  <c r="I177" i="1"/>
  <c r="H177" i="1"/>
  <c r="I176" i="1"/>
  <c r="H176" i="1"/>
  <c r="K176" i="1" s="1"/>
  <c r="I175" i="1"/>
  <c r="J175" i="1" s="1"/>
  <c r="H175" i="1"/>
  <c r="I174" i="1"/>
  <c r="H174" i="1"/>
  <c r="K174" i="1" s="1"/>
  <c r="I173" i="1"/>
  <c r="H173" i="1"/>
  <c r="K173" i="1" s="1"/>
  <c r="K172" i="1"/>
  <c r="I172" i="1"/>
  <c r="H172" i="1"/>
  <c r="I171" i="1"/>
  <c r="J171" i="1" s="1"/>
  <c r="H171" i="1"/>
  <c r="K171" i="1" s="1"/>
  <c r="I170" i="1"/>
  <c r="J170" i="1" s="1"/>
  <c r="H170" i="1"/>
  <c r="I169" i="1"/>
  <c r="J169" i="1" s="1"/>
  <c r="H169" i="1"/>
  <c r="K169" i="1" s="1"/>
  <c r="I168" i="1"/>
  <c r="J168" i="1" s="1"/>
  <c r="H168" i="1"/>
  <c r="I167" i="1"/>
  <c r="H167" i="1"/>
  <c r="K167" i="1" s="1"/>
  <c r="I166" i="1"/>
  <c r="H166" i="1"/>
  <c r="K166" i="1" s="1"/>
  <c r="J165" i="1"/>
  <c r="I165" i="1"/>
  <c r="H165" i="1"/>
  <c r="K165" i="1" s="1"/>
  <c r="I164" i="1"/>
  <c r="J164" i="1" s="1"/>
  <c r="H164" i="1"/>
  <c r="I163" i="1"/>
  <c r="J163" i="1" s="1"/>
  <c r="K163" i="1" s="1"/>
  <c r="H163" i="1"/>
  <c r="J162" i="1"/>
  <c r="I162" i="1"/>
  <c r="H162" i="1"/>
  <c r="K162" i="1" s="1"/>
  <c r="I161" i="1"/>
  <c r="H161" i="1"/>
  <c r="K161" i="1" s="1"/>
  <c r="J160" i="1"/>
  <c r="K160" i="1" s="1"/>
  <c r="I160" i="1"/>
  <c r="H160" i="1"/>
  <c r="I159" i="1"/>
  <c r="H159" i="1"/>
  <c r="K159" i="1" s="1"/>
  <c r="I158" i="1"/>
  <c r="J158" i="1" s="1"/>
  <c r="K158" i="1" s="1"/>
  <c r="H158" i="1"/>
  <c r="I157" i="1"/>
  <c r="H157" i="1"/>
  <c r="K157" i="1" s="1"/>
  <c r="I156" i="1"/>
  <c r="J156" i="1" s="1"/>
  <c r="K156" i="1" s="1"/>
  <c r="H156" i="1"/>
  <c r="I155" i="1"/>
  <c r="J155" i="1" s="1"/>
  <c r="H155" i="1"/>
  <c r="I154" i="1"/>
  <c r="H154" i="1"/>
  <c r="K154" i="1" s="1"/>
  <c r="I153" i="1"/>
  <c r="H153" i="1"/>
  <c r="K153" i="1" s="1"/>
  <c r="J152" i="1"/>
  <c r="K152" i="1" s="1"/>
  <c r="I152" i="1"/>
  <c r="H152" i="1"/>
  <c r="I151" i="1"/>
  <c r="H151" i="1"/>
  <c r="K151" i="1" s="1"/>
  <c r="I150" i="1"/>
  <c r="H150" i="1"/>
  <c r="K150" i="1" s="1"/>
  <c r="I149" i="1"/>
  <c r="J149" i="1" s="1"/>
  <c r="H149" i="1"/>
  <c r="I148" i="1"/>
  <c r="J148" i="1" s="1"/>
  <c r="H148" i="1"/>
  <c r="I147" i="1"/>
  <c r="H147" i="1"/>
  <c r="K147" i="1" s="1"/>
  <c r="I146" i="1"/>
  <c r="J146" i="1" s="1"/>
  <c r="H146" i="1"/>
  <c r="K145" i="1"/>
  <c r="I145" i="1"/>
  <c r="H145" i="1"/>
  <c r="I144" i="1"/>
  <c r="J144" i="1" s="1"/>
  <c r="H144" i="1"/>
  <c r="I143" i="1"/>
  <c r="H143" i="1"/>
  <c r="K143" i="1" s="1"/>
  <c r="I142" i="1"/>
  <c r="J142" i="1" s="1"/>
  <c r="H142" i="1"/>
  <c r="I141" i="1"/>
  <c r="J141" i="1" s="1"/>
  <c r="H141" i="1"/>
  <c r="K141" i="1" s="1"/>
  <c r="I140" i="1"/>
  <c r="J140" i="1" s="1"/>
  <c r="H140" i="1"/>
  <c r="I139" i="1"/>
  <c r="H139" i="1"/>
  <c r="K139" i="1" s="1"/>
  <c r="I138" i="1"/>
  <c r="J138" i="1" s="1"/>
  <c r="H138" i="1"/>
  <c r="I137" i="1"/>
  <c r="J137" i="1" s="1"/>
  <c r="H137" i="1"/>
  <c r="K137" i="1" s="1"/>
  <c r="I136" i="1"/>
  <c r="H136" i="1"/>
  <c r="K136" i="1" s="1"/>
  <c r="K135" i="1"/>
  <c r="I135" i="1"/>
  <c r="H135" i="1"/>
  <c r="I134" i="1"/>
  <c r="H134" i="1"/>
  <c r="K134" i="1" s="1"/>
  <c r="I133" i="1"/>
  <c r="J133" i="1" s="1"/>
  <c r="H133" i="1"/>
  <c r="I132" i="1"/>
  <c r="H132" i="1"/>
  <c r="K132" i="1" s="1"/>
  <c r="I131" i="1"/>
  <c r="H131" i="1"/>
  <c r="K131" i="1" s="1"/>
  <c r="I130" i="1"/>
  <c r="H130" i="1"/>
  <c r="K130" i="1" s="1"/>
  <c r="J129" i="1"/>
  <c r="K129" i="1" s="1"/>
  <c r="I129" i="1"/>
  <c r="H129" i="1"/>
  <c r="I128" i="1"/>
  <c r="J128" i="1" s="1"/>
  <c r="K128" i="1" s="1"/>
  <c r="H128" i="1"/>
  <c r="I127" i="1"/>
  <c r="H127" i="1"/>
  <c r="K127" i="1" s="1"/>
  <c r="I126" i="1"/>
  <c r="J126" i="1" s="1"/>
  <c r="H126" i="1"/>
  <c r="I125" i="1"/>
  <c r="J125" i="1" s="1"/>
  <c r="H125" i="1"/>
  <c r="K125" i="1" s="1"/>
  <c r="I124" i="1"/>
  <c r="H124" i="1"/>
  <c r="K124" i="1" s="1"/>
  <c r="I123" i="1"/>
  <c r="H123" i="1"/>
  <c r="K123" i="1" s="1"/>
  <c r="I122" i="1"/>
  <c r="H122" i="1"/>
  <c r="K122" i="1" s="1"/>
  <c r="J121" i="1"/>
  <c r="K121" i="1" s="1"/>
  <c r="I121" i="1"/>
  <c r="H121" i="1"/>
  <c r="I120" i="1"/>
  <c r="J120" i="1" s="1"/>
  <c r="K120" i="1" s="1"/>
  <c r="H120" i="1"/>
  <c r="J119" i="1"/>
  <c r="I119" i="1"/>
  <c r="H119" i="1"/>
  <c r="I118" i="1"/>
  <c r="H118" i="1"/>
  <c r="K118" i="1" s="1"/>
  <c r="I117" i="1"/>
  <c r="H117" i="1"/>
  <c r="K117" i="1" s="1"/>
  <c r="I116" i="1"/>
  <c r="J116" i="1" s="1"/>
  <c r="H116" i="1"/>
  <c r="K115" i="1"/>
  <c r="I115" i="1"/>
  <c r="H115" i="1"/>
  <c r="I114" i="1"/>
  <c r="H114" i="1"/>
  <c r="K114" i="1" s="1"/>
  <c r="J113" i="1"/>
  <c r="I113" i="1"/>
  <c r="H113" i="1"/>
  <c r="I112" i="1"/>
  <c r="J112" i="1" s="1"/>
  <c r="K112" i="1" s="1"/>
  <c r="H112" i="1"/>
  <c r="K111" i="1"/>
  <c r="I111" i="1"/>
  <c r="H111" i="1"/>
  <c r="I110" i="1"/>
  <c r="J110" i="1" s="1"/>
  <c r="H110" i="1"/>
  <c r="K110" i="1" s="1"/>
  <c r="I109" i="1"/>
  <c r="H109" i="1"/>
  <c r="K109" i="1" s="1"/>
  <c r="I108" i="1"/>
  <c r="H108" i="1"/>
  <c r="K108" i="1" s="1"/>
  <c r="J107" i="1"/>
  <c r="I107" i="1"/>
  <c r="H107" i="1"/>
  <c r="K107" i="1" s="1"/>
  <c r="I106" i="1"/>
  <c r="H106" i="1"/>
  <c r="K106" i="1" s="1"/>
  <c r="I105" i="1"/>
  <c r="H105" i="1"/>
  <c r="K105" i="1" s="1"/>
  <c r="I104" i="1"/>
  <c r="J104" i="1" s="1"/>
  <c r="H104" i="1"/>
  <c r="I103" i="1"/>
  <c r="J103" i="1" s="1"/>
  <c r="H103" i="1"/>
  <c r="I102" i="1"/>
  <c r="H102" i="1"/>
  <c r="K102" i="1" s="1"/>
  <c r="K101" i="1"/>
  <c r="I101" i="1"/>
  <c r="H101" i="1"/>
  <c r="I100" i="1"/>
  <c r="H100" i="1"/>
  <c r="K100" i="1" s="1"/>
  <c r="I99" i="1"/>
  <c r="H99" i="1"/>
  <c r="K99" i="1" s="1"/>
  <c r="I98" i="1"/>
  <c r="J98" i="1" s="1"/>
  <c r="H98" i="1"/>
  <c r="I97" i="1"/>
  <c r="H97" i="1"/>
  <c r="K97" i="1" s="1"/>
  <c r="I96" i="1"/>
  <c r="J96" i="1" s="1"/>
  <c r="H96" i="1"/>
  <c r="I95" i="1"/>
  <c r="H95" i="1"/>
  <c r="K95" i="1" s="1"/>
  <c r="J94" i="1"/>
  <c r="I94" i="1"/>
  <c r="H94" i="1"/>
  <c r="K94" i="1" s="1"/>
  <c r="I93" i="1"/>
  <c r="J93" i="1" s="1"/>
  <c r="H93" i="1"/>
  <c r="K92" i="1"/>
  <c r="I92" i="1"/>
  <c r="H92" i="1"/>
  <c r="I91" i="1"/>
  <c r="H91" i="1"/>
  <c r="K91" i="1" s="1"/>
  <c r="I90" i="1"/>
  <c r="H90" i="1"/>
  <c r="K90" i="1" s="1"/>
  <c r="I89" i="1"/>
  <c r="J89" i="1" s="1"/>
  <c r="H89" i="1"/>
  <c r="I88" i="1"/>
  <c r="H88" i="1"/>
  <c r="K88" i="1" s="1"/>
  <c r="J87" i="1"/>
  <c r="I87" i="1"/>
  <c r="H87" i="1"/>
  <c r="K87" i="1" s="1"/>
  <c r="I86" i="1"/>
  <c r="H86" i="1"/>
  <c r="K86" i="1" s="1"/>
  <c r="J85" i="1"/>
  <c r="I85" i="1"/>
  <c r="H85" i="1"/>
  <c r="I84" i="1"/>
  <c r="H84" i="1"/>
  <c r="K84" i="1" s="1"/>
  <c r="I83" i="1"/>
  <c r="H83" i="1"/>
  <c r="K83" i="1" s="1"/>
  <c r="I82" i="1"/>
  <c r="J82" i="1" s="1"/>
  <c r="H82" i="1"/>
  <c r="I81" i="1"/>
  <c r="H81" i="1"/>
  <c r="K81" i="1" s="1"/>
  <c r="I80" i="1"/>
  <c r="H80" i="1"/>
  <c r="K80" i="1" s="1"/>
  <c r="I79" i="1"/>
  <c r="H79" i="1"/>
  <c r="K79" i="1" s="1"/>
  <c r="I78" i="1"/>
  <c r="H78" i="1"/>
  <c r="K78" i="1" s="1"/>
  <c r="I77" i="1"/>
  <c r="J77" i="1" s="1"/>
  <c r="K77" i="1" s="1"/>
  <c r="H77" i="1"/>
  <c r="I76" i="1"/>
  <c r="H76" i="1"/>
  <c r="K76" i="1" s="1"/>
  <c r="K75" i="1"/>
  <c r="I75" i="1"/>
  <c r="J75" i="1" s="1"/>
  <c r="H75" i="1"/>
  <c r="I74" i="1"/>
  <c r="J74" i="1" s="1"/>
  <c r="H74" i="1"/>
  <c r="I73" i="1"/>
  <c r="J73" i="1" s="1"/>
  <c r="K73" i="1" s="1"/>
  <c r="H73" i="1"/>
  <c r="I72" i="1"/>
  <c r="J72" i="1" s="1"/>
  <c r="H72" i="1"/>
  <c r="I71" i="1"/>
  <c r="H71" i="1"/>
  <c r="K71" i="1" s="1"/>
  <c r="I70" i="1"/>
  <c r="H70" i="1"/>
  <c r="K70" i="1" s="1"/>
  <c r="I69" i="1"/>
  <c r="J69" i="1" s="1"/>
  <c r="H69" i="1"/>
  <c r="I68" i="1"/>
  <c r="H68" i="1"/>
  <c r="K68" i="1" s="1"/>
  <c r="I67" i="1"/>
  <c r="H67" i="1"/>
  <c r="K67" i="1" s="1"/>
  <c r="I66" i="1"/>
  <c r="J66" i="1" s="1"/>
  <c r="K66" i="1" s="1"/>
  <c r="H66" i="1"/>
  <c r="K65" i="1"/>
  <c r="I65" i="1"/>
  <c r="H65" i="1"/>
  <c r="I64" i="1"/>
  <c r="J64" i="1" s="1"/>
  <c r="K64" i="1" s="1"/>
  <c r="H64" i="1"/>
  <c r="I63" i="1"/>
  <c r="H63" i="1"/>
  <c r="K63" i="1" s="1"/>
  <c r="I62" i="1"/>
  <c r="J62" i="1" s="1"/>
  <c r="H62" i="1"/>
  <c r="I61" i="1"/>
  <c r="J61" i="1" s="1"/>
  <c r="H61" i="1"/>
  <c r="I60" i="1"/>
  <c r="H60" i="1"/>
  <c r="K60" i="1" s="1"/>
  <c r="K59" i="1"/>
  <c r="I59" i="1"/>
  <c r="H59" i="1"/>
  <c r="I58" i="1"/>
  <c r="H58" i="1"/>
  <c r="K58" i="1" s="1"/>
  <c r="I57" i="1"/>
  <c r="H57" i="1"/>
  <c r="K57" i="1" s="1"/>
  <c r="I56" i="1"/>
  <c r="J56" i="1" s="1"/>
  <c r="H56" i="1"/>
  <c r="I55" i="1"/>
  <c r="J55" i="1" s="1"/>
  <c r="H55" i="1"/>
  <c r="K55" i="1" s="1"/>
  <c r="I54" i="1"/>
  <c r="J54" i="1" s="1"/>
  <c r="H54" i="1"/>
  <c r="I53" i="1"/>
  <c r="J53" i="1" s="1"/>
  <c r="H53" i="1"/>
  <c r="K53" i="1" s="1"/>
  <c r="I52" i="1"/>
  <c r="J52" i="1" s="1"/>
  <c r="H52" i="1"/>
  <c r="I51" i="1"/>
  <c r="H51" i="1"/>
  <c r="K51" i="1" s="1"/>
  <c r="I50" i="1"/>
  <c r="J50" i="1" s="1"/>
  <c r="H50" i="1"/>
  <c r="I49" i="1"/>
  <c r="H49" i="1"/>
  <c r="K49" i="1" s="1"/>
  <c r="J48" i="1"/>
  <c r="I48" i="1"/>
  <c r="H48" i="1"/>
  <c r="I47" i="1"/>
  <c r="H47" i="1"/>
  <c r="K47" i="1" s="1"/>
  <c r="I46" i="1"/>
  <c r="H46" i="1"/>
  <c r="K46" i="1" s="1"/>
  <c r="I45" i="1"/>
  <c r="J45" i="1" s="1"/>
  <c r="H45" i="1"/>
  <c r="K45" i="1" s="1"/>
  <c r="I44" i="1"/>
  <c r="H44" i="1"/>
  <c r="K44" i="1" s="1"/>
  <c r="I43" i="1"/>
  <c r="J43" i="1" s="1"/>
  <c r="H43" i="1"/>
  <c r="K43" i="1" s="1"/>
  <c r="I42" i="1"/>
  <c r="H42" i="1"/>
  <c r="K42" i="1" s="1"/>
  <c r="J41" i="1"/>
  <c r="I41" i="1"/>
  <c r="H41" i="1"/>
  <c r="I40" i="1"/>
  <c r="J40" i="1" s="1"/>
  <c r="H40" i="1"/>
  <c r="I39" i="1"/>
  <c r="J39" i="1" s="1"/>
  <c r="K39" i="1" s="1"/>
  <c r="H39" i="1"/>
  <c r="J38" i="1"/>
  <c r="I38" i="1"/>
  <c r="H38" i="1"/>
  <c r="I37" i="1"/>
  <c r="H37" i="1"/>
  <c r="K37" i="1" s="1"/>
  <c r="J36" i="1"/>
  <c r="I36" i="1"/>
  <c r="H36" i="1"/>
  <c r="K36" i="1" s="1"/>
  <c r="I35" i="1"/>
  <c r="H35" i="1"/>
  <c r="K35" i="1" s="1"/>
  <c r="I34" i="1"/>
  <c r="J34" i="1" s="1"/>
  <c r="H34" i="1"/>
  <c r="I33" i="1"/>
  <c r="H33" i="1"/>
  <c r="K33" i="1" s="1"/>
  <c r="I32" i="1"/>
  <c r="H32" i="1"/>
  <c r="K32" i="1" s="1"/>
  <c r="I31" i="1"/>
  <c r="J31" i="1" s="1"/>
  <c r="H31" i="1"/>
  <c r="K30" i="1"/>
  <c r="I30" i="1"/>
  <c r="H30" i="1"/>
  <c r="I29" i="1"/>
  <c r="H29" i="1"/>
  <c r="K29" i="1" s="1"/>
  <c r="I28" i="1"/>
  <c r="H28" i="1"/>
  <c r="K28" i="1" s="1"/>
  <c r="I27" i="1"/>
  <c r="J27" i="1" s="1"/>
  <c r="H27" i="1"/>
  <c r="K27" i="1" s="1"/>
  <c r="I26" i="1"/>
  <c r="J26" i="1" s="1"/>
  <c r="H26" i="1"/>
  <c r="I25" i="1"/>
  <c r="H25" i="1"/>
  <c r="K25" i="1" s="1"/>
  <c r="K24" i="1"/>
  <c r="I24" i="1"/>
  <c r="H24" i="1"/>
  <c r="I23" i="1"/>
  <c r="H23" i="1"/>
  <c r="K23" i="1" s="1"/>
  <c r="I22" i="1"/>
  <c r="J22" i="1" s="1"/>
  <c r="H22" i="1"/>
  <c r="I21" i="1"/>
  <c r="J21" i="1" s="1"/>
  <c r="H21" i="1"/>
  <c r="I20" i="1"/>
  <c r="J20" i="1" s="1"/>
  <c r="H20" i="1"/>
  <c r="I19" i="1"/>
  <c r="H19" i="1"/>
  <c r="K19" i="1" s="1"/>
  <c r="I18" i="1"/>
  <c r="J18" i="1" s="1"/>
  <c r="H18" i="1"/>
  <c r="I17" i="1"/>
  <c r="H17" i="1"/>
  <c r="K17" i="1" s="1"/>
  <c r="I16" i="1"/>
  <c r="H16" i="1"/>
  <c r="K16" i="1" s="1"/>
  <c r="I15" i="1"/>
  <c r="H15" i="1"/>
  <c r="K15" i="1" s="1"/>
  <c r="I14" i="1"/>
  <c r="H14" i="1"/>
  <c r="K14" i="1" s="1"/>
  <c r="I13" i="1"/>
  <c r="J13" i="1" s="1"/>
  <c r="H13" i="1"/>
  <c r="K13" i="1" s="1"/>
  <c r="I12" i="1"/>
  <c r="H12" i="1"/>
  <c r="K12" i="1" s="1"/>
  <c r="I11" i="1"/>
  <c r="H11" i="1"/>
  <c r="K11" i="1" s="1"/>
  <c r="I10" i="1"/>
  <c r="H10" i="1"/>
  <c r="K10" i="1" s="1"/>
  <c r="I9" i="1"/>
  <c r="J9" i="1" s="1"/>
  <c r="H9" i="1"/>
  <c r="I8" i="1"/>
  <c r="J8" i="1" s="1"/>
  <c r="H8" i="1"/>
  <c r="I7" i="1"/>
  <c r="J7" i="1" s="1"/>
  <c r="H7" i="1"/>
  <c r="I6" i="1"/>
  <c r="H6" i="1"/>
  <c r="K6" i="1" s="1"/>
  <c r="I5" i="1"/>
  <c r="I349" i="1" s="1"/>
  <c r="H5" i="1"/>
  <c r="C4" i="1"/>
  <c r="K38" i="1" l="1"/>
  <c r="K41" i="1"/>
  <c r="K48" i="1"/>
  <c r="K85" i="1"/>
  <c r="K113" i="1"/>
  <c r="K119" i="1"/>
  <c r="K185" i="1"/>
  <c r="K189" i="1"/>
  <c r="K197" i="1"/>
  <c r="K201" i="1"/>
  <c r="K229" i="1"/>
  <c r="K257" i="1"/>
  <c r="K7" i="1"/>
  <c r="K9" i="1"/>
  <c r="K18" i="1"/>
  <c r="K20" i="1"/>
  <c r="K22" i="1"/>
  <c r="K40" i="1"/>
  <c r="K61" i="1"/>
  <c r="K74" i="1"/>
  <c r="K82" i="1"/>
  <c r="K96" i="1"/>
  <c r="K103" i="1"/>
  <c r="K138" i="1"/>
  <c r="K144" i="1"/>
  <c r="K155" i="1"/>
  <c r="K164" i="1"/>
  <c r="K175" i="1"/>
  <c r="K193" i="1"/>
  <c r="K195" i="1"/>
  <c r="K212" i="1"/>
  <c r="K217" i="1"/>
  <c r="K242" i="1"/>
  <c r="K261" i="1"/>
  <c r="K322" i="1"/>
  <c r="K324" i="1"/>
  <c r="K331" i="1"/>
  <c r="K344" i="1"/>
  <c r="K346" i="1"/>
  <c r="K339" i="1"/>
  <c r="K31" i="1"/>
  <c r="K89" i="1"/>
  <c r="K93" i="1"/>
  <c r="K149" i="1"/>
  <c r="K180" i="1"/>
  <c r="K207" i="1"/>
  <c r="K247" i="1"/>
  <c r="K274" i="1"/>
  <c r="K286" i="1"/>
  <c r="K295" i="1"/>
  <c r="K299" i="1"/>
  <c r="K309" i="1"/>
  <c r="K323" i="1"/>
  <c r="K340" i="1"/>
  <c r="K52" i="1"/>
  <c r="K56" i="1"/>
  <c r="K98" i="1"/>
  <c r="K126" i="1"/>
  <c r="K142" i="1"/>
  <c r="K148" i="1"/>
  <c r="K170" i="1"/>
  <c r="K221" i="1"/>
  <c r="K294" i="1"/>
  <c r="K342" i="1"/>
  <c r="K8" i="1"/>
  <c r="K133" i="1"/>
  <c r="K146" i="1"/>
  <c r="K232" i="1"/>
  <c r="K239" i="1"/>
  <c r="K26" i="1"/>
  <c r="K50" i="1"/>
  <c r="K54" i="1"/>
  <c r="K140" i="1"/>
  <c r="K168" i="1"/>
  <c r="K226" i="1"/>
  <c r="K289" i="1"/>
  <c r="K306" i="1"/>
  <c r="K21" i="1"/>
  <c r="K34" i="1"/>
  <c r="K62" i="1"/>
  <c r="K69" i="1"/>
  <c r="K72" i="1"/>
  <c r="K104" i="1"/>
  <c r="K116" i="1"/>
  <c r="K194" i="1"/>
  <c r="K241" i="1"/>
  <c r="K283" i="1"/>
  <c r="K321" i="1"/>
  <c r="K325" i="1"/>
  <c r="K335" i="1"/>
  <c r="J5" i="1"/>
  <c r="J349" i="1" s="1"/>
  <c r="K351" i="1" s="1"/>
  <c r="H349" i="1"/>
  <c r="K5" i="1" l="1"/>
  <c r="K349" i="1" s="1"/>
</calcChain>
</file>

<file path=xl/sharedStrings.xml><?xml version="1.0" encoding="utf-8"?>
<sst xmlns="http://schemas.openxmlformats.org/spreadsheetml/2006/main" count="358" uniqueCount="358">
  <si>
    <t>Gemeentelijke indeling 2022</t>
  </si>
  <si>
    <t>Aantal inwoners</t>
  </si>
  <si>
    <t>Totaal aantal inwoners</t>
  </si>
  <si>
    <t>Aantal gemeenten</t>
  </si>
  <si>
    <t>Totaal bedrag te verdelen vast bedrag</t>
  </si>
  <si>
    <t>Totaal bedrag te verdelen naar rato</t>
  </si>
  <si>
    <t>Vast bedrag per gemeente</t>
  </si>
  <si>
    <t>Bedrag naar rato van inwoneraantal</t>
  </si>
  <si>
    <t>CBS_code</t>
  </si>
  <si>
    <t>Naam_gemeente</t>
  </si>
  <si>
    <t>Eemsdelta</t>
  </si>
  <si>
    <t>Groningen</t>
  </si>
  <si>
    <t>Het Hogeland</t>
  </si>
  <si>
    <t>Midden-Groningen</t>
  </si>
  <si>
    <t>Oldambt</t>
  </si>
  <si>
    <t>Pekela</t>
  </si>
  <si>
    <t>Stadskanaal</t>
  </si>
  <si>
    <t>Veendam</t>
  </si>
  <si>
    <t>Westerkwartier</t>
  </si>
  <si>
    <t>Westerwolde</t>
  </si>
  <si>
    <t>Achtkarspelen</t>
  </si>
  <si>
    <t>Ameland</t>
  </si>
  <si>
    <t>Dantumadiel</t>
  </si>
  <si>
    <t>De Fryske Marren</t>
  </si>
  <si>
    <t>Harlingen</t>
  </si>
  <si>
    <t>Heerenveen</t>
  </si>
  <si>
    <t>Leeuwarden</t>
  </si>
  <si>
    <t>Noardeast-Fryslân</t>
  </si>
  <si>
    <t>Ooststellingwerf</t>
  </si>
  <si>
    <t>Opsterland</t>
  </si>
  <si>
    <t>Schiermonnikoog</t>
  </si>
  <si>
    <t>Smallingerland</t>
  </si>
  <si>
    <t>Súdwest-Fryslân</t>
  </si>
  <si>
    <t>Terschelling</t>
  </si>
  <si>
    <t>Tytsjerksteradiel</t>
  </si>
  <si>
    <t>Vlieland</t>
  </si>
  <si>
    <t>Waadhoeke</t>
  </si>
  <si>
    <t>Weststellingwerf</t>
  </si>
  <si>
    <t>Aa en Hunze</t>
  </si>
  <si>
    <t>Assen</t>
  </si>
  <si>
    <t>Borger-Odoorn</t>
  </si>
  <si>
    <t>Coevorden</t>
  </si>
  <si>
    <t>De Wolden</t>
  </si>
  <si>
    <t>Emmen</t>
  </si>
  <si>
    <t>Hoogeveen</t>
  </si>
  <si>
    <t>Meppel</t>
  </si>
  <si>
    <t>Midden-Drenthe</t>
  </si>
  <si>
    <t>Noordenveld</t>
  </si>
  <si>
    <t>Tynaarlo</t>
  </si>
  <si>
    <t>Westerveld</t>
  </si>
  <si>
    <t>Almelo</t>
  </si>
  <si>
    <t>Borne</t>
  </si>
  <si>
    <t>Dalfsen</t>
  </si>
  <si>
    <t>Deventer</t>
  </si>
  <si>
    <t>Dinkelland</t>
  </si>
  <si>
    <t>Enschede</t>
  </si>
  <si>
    <t>Haaksbergen</t>
  </si>
  <si>
    <t>Hardenberg</t>
  </si>
  <si>
    <t>Hellendoorn</t>
  </si>
  <si>
    <t>Hengelo</t>
  </si>
  <si>
    <t>Hof van Twente</t>
  </si>
  <si>
    <t>Kampen</t>
  </si>
  <si>
    <t>Losser</t>
  </si>
  <si>
    <t>Oldenzaal</t>
  </si>
  <si>
    <t>Olst-Wijhe</t>
  </si>
  <si>
    <t>Ommen</t>
  </si>
  <si>
    <t>Raalte</t>
  </si>
  <si>
    <t>Rijssen-Holten</t>
  </si>
  <si>
    <t>Staphorst</t>
  </si>
  <si>
    <t>Steenwijkerland</t>
  </si>
  <si>
    <t>Tubbergen</t>
  </si>
  <si>
    <t>Twenterand</t>
  </si>
  <si>
    <t>Wierden</t>
  </si>
  <si>
    <t>Zwartewaterland</t>
  </si>
  <si>
    <t>Zwolle</t>
  </si>
  <si>
    <t>Aalten</t>
  </si>
  <si>
    <t>Apeldoorn</t>
  </si>
  <si>
    <t>Arnhem</t>
  </si>
  <si>
    <t>Barneveld</t>
  </si>
  <si>
    <t>Berg en Dal</t>
  </si>
  <si>
    <t>Berkelland</t>
  </si>
  <si>
    <t>Beuningen</t>
  </si>
  <si>
    <t>Bronckhorst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</si>
  <si>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</si>
  <si>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</si>
  <si>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</si>
  <si>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</si>
  <si>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</si>
  <si>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</si>
  <si>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</si>
  <si>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</si>
  <si>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</si>
  <si>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</si>
  <si>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</si>
  <si>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Harderwijk</t>
  </si>
  <si>
    <t>Hattem</t>
  </si>
  <si>
    <t>Heerde</t>
  </si>
  <si>
    <t>Heumen</t>
  </si>
  <si>
    <t>Lingewaard</t>
  </si>
  <si>
    <t>Lochem</t>
  </si>
  <si>
    <t>Maasdriel</t>
  </si>
  <si>
    <t>Montferland</t>
  </si>
  <si>
    <t>Neder-Betuwe</t>
  </si>
  <si>
    <t>Nijkerk</t>
  </si>
  <si>
    <t>Nijmegen</t>
  </si>
  <si>
    <t>Nunspeet</t>
  </si>
  <si>
    <t>Oldebroek</t>
  </si>
  <si>
    <t>Oost Gelre</t>
  </si>
  <si>
    <t>Oude IJsselstreek</t>
  </si>
  <si>
    <t>Overbetuwe</t>
  </si>
  <si>
    <t>Putten</t>
  </si>
  <si>
    <t>Renkum</t>
  </si>
  <si>
    <t>Rheden</t>
  </si>
  <si>
    <t>Rozendaal</t>
  </si>
  <si>
    <t>Scherpenzeel</t>
  </si>
  <si>
    <t>Tiel</t>
  </si>
  <si>
    <t>Voorst</t>
  </si>
  <si>
    <t>Wageningen</t>
  </si>
  <si>
    <t>West Betuwe</t>
  </si>
  <si>
    <t>West Maas en Waal</t>
  </si>
  <si>
    <t>Westervoort</t>
  </si>
  <si>
    <t>Wijchen</t>
  </si>
  <si>
    <t>Winterswijk</t>
  </si>
  <si>
    <t>Zaltbommel</t>
  </si>
  <si>
    <t>Zevenaar</t>
  </si>
  <si>
    <t>Zutphen</t>
  </si>
  <si>
    <t>Amersfoort</t>
  </si>
  <si>
    <t>Baarn</t>
  </si>
  <si>
    <t>Bunnik</t>
  </si>
  <si>
    <t>Bunschoten</t>
  </si>
  <si>
    <t>De Bilt</t>
  </si>
  <si>
    <t>De Ronde Venen</t>
  </si>
  <si>
    <t>Eemnes</t>
  </si>
  <si>
    <t>Houten</t>
  </si>
  <si>
    <t>IJsselstein</t>
  </si>
  <si>
    <t>Leusden</t>
  </si>
  <si>
    <t>Lopik</t>
  </si>
  <si>
    <t>Montfoort</t>
  </si>
  <si>
    <t>Nieuwegein</t>
  </si>
  <si>
    <t>Oudewater</t>
  </si>
  <si>
    <t>Renswoude</t>
  </si>
  <si>
    <t>Rhenen</t>
  </si>
  <si>
    <t>Soest</t>
  </si>
  <si>
    <t>Stichtse Vecht</t>
  </si>
  <si>
    <t>Utrecht</t>
  </si>
  <si>
    <t>Utrechtse Heuvelrug</t>
  </si>
  <si>
    <t>Veenendaal</t>
  </si>
  <si>
    <t>Vijfheerenlanden</t>
  </si>
  <si>
    <t>Wijk bij Duurstede</t>
  </si>
  <si>
    <t>Woerden</t>
  </si>
  <si>
    <t>Woudenberg</t>
  </si>
  <si>
    <t>Zeist</t>
  </si>
  <si>
    <t>Aalsmeer</t>
  </si>
  <si>
    <t>Alkmaar</t>
  </si>
  <si>
    <t>Amstelveen</t>
  </si>
  <si>
    <t>Amsterdam</t>
  </si>
  <si>
    <t>Bergen (NH.)</t>
  </si>
  <si>
    <t>Beverwijk</t>
  </si>
  <si>
    <t>Blaricum</t>
  </si>
  <si>
    <t>Bloemendaal</t>
  </si>
  <si>
    <t>Castricum</t>
  </si>
  <si>
    <t>Den Helder</t>
  </si>
  <si>
    <t>Diemen</t>
  </si>
  <si>
    <t>Dijk en Waard</t>
  </si>
  <si>
    <t>Drechterland</t>
  </si>
  <si>
    <t>Edam-Volendam</t>
  </si>
  <si>
    <t>Enkhuizen</t>
  </si>
  <si>
    <t>Gooise Meren</t>
  </si>
  <si>
    <t>Haarlem</t>
  </si>
  <si>
    <t>Haarlemmermeer</t>
  </si>
  <si>
    <t>Heemskerk</t>
  </si>
  <si>
    <t>Heemstede</t>
  </si>
  <si>
    <t>Heiloo</t>
  </si>
  <si>
    <t>Hilversum</t>
  </si>
  <si>
    <t>Hollands Kroon</t>
  </si>
  <si>
    <t>Hoorn</t>
  </si>
  <si>
    <t>Huizen</t>
  </si>
  <si>
    <t>Koggenland</t>
  </si>
  <si>
    <t>Landsmeer</t>
  </si>
  <si>
    <t>Laren</t>
  </si>
  <si>
    <t>Medemblik</t>
  </si>
  <si>
    <t>Oostzaan</t>
  </si>
  <si>
    <t>Opmeer</t>
  </si>
  <si>
    <t>Ouder-Amstel</t>
  </si>
  <si>
    <t>Purmerend</t>
  </si>
  <si>
    <t>Schagen</t>
  </si>
  <si>
    <t>Stede Broec</t>
  </si>
  <si>
    <t>Texel</t>
  </si>
  <si>
    <t>Uitgeest</t>
  </si>
  <si>
    <t>Uithoorn</t>
  </si>
  <si>
    <t>Velsen</t>
  </si>
  <si>
    <t>Waterland</t>
  </si>
  <si>
    <t>Wijdemeren</t>
  </si>
  <si>
    <t>Wormerland</t>
  </si>
  <si>
    <t>Zaanstad</t>
  </si>
  <si>
    <t>Zandvoort</t>
  </si>
  <si>
    <t>Alblasserdam</t>
  </si>
  <si>
    <t>Albrandswaard</t>
  </si>
  <si>
    <t>Alphen aan den Rijn</t>
  </si>
  <si>
    <t>Barendrecht</t>
  </si>
  <si>
    <t>Bodegraven-Reeuwijk</t>
  </si>
  <si>
    <t>Brielle</t>
  </si>
  <si>
    <t>Capelle aan den IJssel</t>
  </si>
  <si>
    <t>Delft</t>
  </si>
  <si>
    <t>Dordrecht</t>
  </si>
  <si>
    <t>Goeree-Overflakkee</t>
  </si>
  <si>
    <t>Gorinchem</t>
  </si>
  <si>
    <t>Gouda</t>
  </si>
  <si>
    <t>Hardinxveld-Giessendam</t>
  </si>
  <si>
    <t>Hellevoetsluis</t>
  </si>
  <si>
    <t>Hendrik-Ido-Ambacht</t>
  </si>
  <si>
    <t>Hillegom</t>
  </si>
  <si>
    <t>Hoeksche Waard</t>
  </si>
  <si>
    <t>Kaag en Braassem</t>
  </si>
  <si>
    <t>Katwijk</t>
  </si>
  <si>
    <t>Krimpen aan den IJssel</t>
  </si>
  <si>
    <t>Krimpenerwaard</t>
  </si>
  <si>
    <t>Lansingerland</t>
  </si>
  <si>
    <t>Leiden</t>
  </si>
  <si>
    <t>Leiderdorp</t>
  </si>
  <si>
    <t>Leidschendam-Voorburg</t>
  </si>
  <si>
    <t>Lisse</t>
  </si>
  <si>
    <t>Maassluis</t>
  </si>
  <si>
    <t>Midden-Delfland</t>
  </si>
  <si>
    <t>Molenlanden</t>
  </si>
  <si>
    <t>Nieuwkoop</t>
  </si>
  <si>
    <t>Nissewaard</t>
  </si>
  <si>
    <t>Noordwijk</t>
  </si>
  <si>
    <t>Oegstgeest</t>
  </si>
  <si>
    <t>Papendrecht</t>
  </si>
  <si>
    <t>Pijnacker-Nootdorp</t>
  </si>
  <si>
    <t>Ridderkerk</t>
  </si>
  <si>
    <t>Rijswijk</t>
  </si>
  <si>
    <t>Rotterdam</t>
  </si>
  <si>
    <t>Schiedam</t>
  </si>
  <si>
    <t>'s-Gravenhage</t>
  </si>
  <si>
    <t>Sliedrecht</t>
  </si>
  <si>
    <t>Teylingen</t>
  </si>
  <si>
    <t>Vlaardingen</t>
  </si>
  <si>
    <t>Voorschoten</t>
  </si>
  <si>
    <t>Waddinxveen</t>
  </si>
  <si>
    <t>Wassenaar</t>
  </si>
  <si>
    <t>Westland</t>
  </si>
  <si>
    <t>Westvoorne</t>
  </si>
  <si>
    <t>Zoetermeer</t>
  </si>
  <si>
    <t>Zoeterwoude</t>
  </si>
  <si>
    <t>Zuidplas</t>
  </si>
  <si>
    <t>Zwijndrecht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</si>
  <si>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</si>
  <si>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</si>
  <si>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</si>
  <si>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</si>
  <si>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</si>
  <si>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</si>
  <si>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</si>
  <si>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</si>
  <si>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</si>
  <si>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</si>
  <si>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</si>
  <si>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</si>
  <si>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</si>
  <si>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Alphen-Chaam</t>
  </si>
  <si>
    <t>Altena</t>
  </si>
  <si>
    <t>Asten</t>
  </si>
  <si>
    <t>Baarle-Nassau</t>
  </si>
  <si>
    <t>Bergeijk</t>
  </si>
  <si>
    <t>Bergen op Zoom</t>
  </si>
  <si>
    <t>Bernheze</t>
  </si>
  <si>
    <t>Best</t>
  </si>
  <si>
    <t>Bladel</t>
  </si>
  <si>
    <t>Boekel</t>
  </si>
  <si>
    <t>Boxtel</t>
  </si>
  <si>
    <t>Breda</t>
  </si>
  <si>
    <t>Cranendonck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</si>
  <si>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</si>
  <si>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</si>
  <si>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</si>
  <si>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</si>
  <si>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</si>
  <si>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</si>
  <si>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</si>
  <si>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Geldrop-Mierlo</t>
  </si>
  <si>
    <t>Gemert-Bakel</t>
  </si>
  <si>
    <t>Gilze en Rijen</t>
  </si>
  <si>
    <t>Goirle</t>
  </si>
  <si>
    <t>Halderberge</t>
  </si>
  <si>
    <t>Heeze-Leende</t>
  </si>
  <si>
    <t>Helmond</t>
  </si>
  <si>
    <t>Heusden</t>
  </si>
  <si>
    <t>Hilvarenbeek</t>
  </si>
  <si>
    <t>Laarbeek</t>
  </si>
  <si>
    <t>Land van Cuijk</t>
  </si>
  <si>
    <t>Loon op Zand</t>
  </si>
  <si>
    <t>Maashorst</t>
  </si>
  <si>
    <t>Meierijstad</t>
  </si>
  <si>
    <t>Moerdijk</t>
  </si>
  <si>
    <t>Nuenen, Gerwen en Nederwetten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</si>
  <si>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</si>
  <si>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</si>
  <si>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</si>
  <si>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</si>
  <si>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</si>
  <si>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</si>
  <si>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</si>
  <si>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's-Hertogenbosch</t>
  </si>
  <si>
    <t>Sint-Michielsgestel</t>
  </si>
  <si>
    <t>Someren</t>
  </si>
  <si>
    <t>Son en Breugel</t>
  </si>
  <si>
    <t>Steenbergen</t>
  </si>
  <si>
    <t>Tilburg</t>
  </si>
  <si>
    <t>Valkenswaard</t>
  </si>
  <si>
    <t>Veldhoven</t>
  </si>
  <si>
    <t>Vught</t>
  </si>
  <si>
    <t>Waalre</t>
  </si>
  <si>
    <t>Waalwijk</t>
  </si>
  <si>
    <t>Woensdrecht</t>
  </si>
  <si>
    <t>Zundert</t>
  </si>
  <si>
    <t>Beek</t>
  </si>
  <si>
    <t>Beekdaelen</t>
  </si>
  <si>
    <t>Beesel</t>
  </si>
  <si>
    <t>Bergen (L.)</t>
  </si>
  <si>
    <t>Brunssum</t>
  </si>
  <si>
    <t>Echt-Susteren</t>
  </si>
  <si>
    <t>Eijsden-Margraten</t>
  </si>
  <si>
    <t>Gennep</t>
  </si>
  <si>
    <t>Gulpen-Wittem</t>
  </si>
  <si>
    <t>Heerlen</t>
  </si>
  <si>
    <t>Horst aan de Maas</t>
  </si>
  <si>
    <t>Kerkrade</t>
  </si>
  <si>
    <t>Landgraaf</t>
  </si>
  <si>
    <t>Leudal</t>
  </si>
  <si>
    <t>Maasgouw</t>
  </si>
  <si>
    <t>Maastricht</t>
  </si>
  <si>
    <t>Meerssen</t>
  </si>
  <si>
    <t>Mook en Middelaar</t>
  </si>
  <si>
    <t>Nederweert</t>
  </si>
  <si>
    <t>Peel en Maas</t>
  </si>
  <si>
    <t>Roerdalen</t>
  </si>
  <si>
    <t>Roermond</t>
  </si>
  <si>
    <t>Simpelveld</t>
  </si>
  <si>
    <t>Sittard-Geleen</t>
  </si>
  <si>
    <t>Stein</t>
  </si>
  <si>
    <t>Vaals</t>
  </si>
  <si>
    <t>Valkenburg aan de Geul</t>
  </si>
  <si>
    <t>Venlo</t>
  </si>
  <si>
    <t>Venray</t>
  </si>
  <si>
    <t>Voerendaal</t>
  </si>
  <si>
    <t>Weert</t>
  </si>
  <si>
    <t>Almere</t>
  </si>
  <si>
    <t>Dronten</t>
  </si>
  <si>
    <t>Lelystad</t>
  </si>
  <si>
    <t>Noordoostpolder</t>
  </si>
  <si>
    <t>Urk</t>
  </si>
  <si>
    <t>Zeewolde</t>
  </si>
  <si>
    <t>Totaal</t>
  </si>
  <si>
    <t>Verschil</t>
  </si>
  <si>
    <t>Bedrag naar rato van inwoneraantal
min. 25.000 en max. 123.494</t>
  </si>
  <si>
    <t>Totaal
min. 25.000 en max. 123.494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</si>
</sst>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41" fontId="1" fillId="0" borderId="0" xfId="0" applyNumberFormat="1" applyFont="1"/>
    <xf numFmtId="3" fontId="0" fillId="2" borderId="0" xfId="0" applyNumberFormat="1" applyFill="1"/>
    <xf numFmtId="0" fontId="0" fillId="2" borderId="0" xfId="0" applyFill="1"/>
    <xf numFmtId="3" fontId="0" fillId="3" borderId="0" xfId="0" applyNumberFormat="1" applyFill="1"/>
    <xf numFmtId="3" fontId="0" fillId="4" borderId="0" xfId="0" applyNumberFormat="1" applyFill="1"/>
    <xf numFmtId="0" fontId="0" fillId="4" borderId="0" xfId="0" applyFill="1"/>
    <xf numFmtId="0" fontId="0" fillId="5" borderId="0" xfId="0" applyFill="1"/>
    <xf numFmtId="41" fontId="0" fillId="0" borderId="0" xfId="0" applyNumberFormat="1"/>
    <xf numFmtId="41" fontId="0" fillId="6" borderId="0" xfId="0" applyNumberFormat="1" applyFill="1"/>
    <xf numFmtId="41" fontId="0" fillId="4" borderId="0" xfId="0" applyNumberFormat="1" applyFill="1"/>
    <xf numFmtId="41" fontId="0" fillId="5" borderId="0" xfId="0" applyNumberFormat="1" applyFill="1"/>
    <xf numFmtId="41" fontId="0" fillId="3" borderId="0" xfId="0" applyNumberFormat="1" applyFill="1"/>
    <xf numFmtId="41" fontId="0" fillId="7" borderId="0" xfId="0" applyNumberFormat="1" applyFill="1"/>
    <xf numFmtId="3" fontId="1" fillId="4" borderId="0" xfId="0" applyNumberFormat="1" applyFont="1" applyFill="1"/>
    <xf numFmtId="3" fontId="1" fillId="0" borderId="0" xfId="0" applyNumberFormat="1" applyFont="1"/>
    <xf numFmtId="3" fontId="1" fillId="5" borderId="0" xfId="0" applyNumberFormat="1" applyFont="1" applyFill="1"/>
    <xf numFmtId="3" fontId="0" fillId="0" borderId="0" xfId="0" applyNumberFormat="1"/>
    <xf numFmtId="3" fontId="0" fillId="0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6"/>
  <sheetViews>
    <sheetView tabSelected="1" topLeftCell="A328" workbookViewId="0">
      <selection activeCell="A28" sqref="A1:XFD1048576"/>
    </sheetView>
  </sheetViews>
  <sheetFormatPr defaultColWidth="8.81640625" defaultRowHeight="14.5" x14ac:dyDescent="0.35"/>
  <cols>
    <col min="2" max="2" width="32" bestFit="1" customWidth="1"/>
    <col min="3" max="3" width="15.453125" bestFit="1" customWidth="1"/>
    <col min="4" max="4" width="11" bestFit="1" customWidth="1"/>
    <col min="6" max="7" width="10.1796875" bestFit="1" customWidth="1"/>
    <col min="8" max="8" width="12.6328125" bestFit="1" customWidth="1"/>
    <col min="9" max="9" width="14.81640625" customWidth="1"/>
    <col min="10" max="10" width="11.6328125" customWidth="1"/>
    <col min="11" max="11" width="12" bestFit="1" customWidth="1"/>
  </cols>
  <sheetData>
    <row r="1" spans="1:11" x14ac:dyDescent="0.35">
      <c r="A1" s="1" t="s">
        <v>0</v>
      </c>
    </row>
    <row r="3" spans="1:11" ht="101.5" x14ac:dyDescent="0.35">
      <c r="C3" s="1" t="s">
        <v>1</v>
      </c>
      <c r="D3" s="2" t="s">
        <v>2</v>
      </c>
      <c r="E3" s="3" t="s">
        <v>3</v>
      </c>
      <c r="F3" s="4" t="s">
        <v>4</v>
      </c>
      <c r="G3" s="4" t="s">
        <v>5</v>
      </c>
      <c r="H3" s="5" t="s">
        <v>6</v>
      </c>
      <c r="I3" s="6" t="s">
        <v>7</v>
      </c>
      <c r="J3" s="5" t="s">
        <v>356</v>
      </c>
      <c r="K3" s="7" t="s">
        <v>357</v>
      </c>
    </row>
    <row r="4" spans="1:11" x14ac:dyDescent="0.35">
      <c r="A4" s="1" t="s">
        <v>8</v>
      </c>
      <c r="B4" s="1" t="s">
        <v>9</v>
      </c>
      <c r="C4" s="8">
        <f>SUM(C5:C348)</f>
        <v>17475415</v>
      </c>
      <c r="D4" s="9"/>
      <c r="E4" s="10"/>
      <c r="F4" s="11"/>
      <c r="G4" s="11"/>
      <c r="H4" s="12"/>
      <c r="J4" s="13"/>
      <c r="K4" s="14"/>
    </row>
    <row r="5" spans="1:11" x14ac:dyDescent="0.35">
      <c r="A5">
        <v>1979</v>
      </c>
      <c r="B5" t="s">
        <v>10</v>
      </c>
      <c r="C5" s="15">
        <v>45587</v>
      </c>
      <c r="D5" s="9">
        <v>17475415</v>
      </c>
      <c r="E5" s="10">
        <v>344</v>
      </c>
      <c r="F5" s="11">
        <v>25000000</v>
      </c>
      <c r="G5" s="11">
        <v>13250000</v>
      </c>
      <c r="H5" s="12">
        <f>F5/E5</f>
        <v>72674.41860465116</v>
      </c>
      <c r="I5" s="16">
        <f>C5/D5*G5</f>
        <v>34564.42951426332</v>
      </c>
      <c r="J5" s="17">
        <f>I5</f>
        <v>34564.42951426332</v>
      </c>
      <c r="K5" s="18">
        <f>H5+J5</f>
        <v>107238.84811891448</v>
      </c>
    </row>
    <row r="6" spans="1:11" x14ac:dyDescent="0.35">
      <c r="A6">
        <v>14</v>
      </c>
      <c r="B6" t="s">
        <v>11</v>
      </c>
      <c r="C6" s="15">
        <v>233273</v>
      </c>
      <c r="D6" s="9">
        <v>17475415</v>
      </c>
      <c r="E6" s="10">
        <v>344</v>
      </c>
      <c r="F6" s="11">
        <v>25000000</v>
      </c>
      <c r="G6" s="11">
        <v>13250000</v>
      </c>
      <c r="H6" s="12">
        <f t="shared" ref="H6:H69" si="0">F6/E6</f>
        <v>72674.41860465116</v>
      </c>
      <c r="I6" s="19">
        <f>C6/D6*G6</f>
        <v>176869.46204138786</v>
      </c>
      <c r="J6" s="12">
        <v>123494</v>
      </c>
      <c r="K6" s="18">
        <f t="shared" ref="K6:K69" si="1">H6+J6</f>
        <v>196168.41860465117</v>
      </c>
    </row>
    <row r="7" spans="1:11" x14ac:dyDescent="0.35">
      <c r="A7">
        <v>1966</v>
      </c>
      <c r="B7" t="s">
        <v>12</v>
      </c>
      <c r="C7" s="15">
        <v>47834</v>
      </c>
      <c r="D7" s="9">
        <v>17475415</v>
      </c>
      <c r="E7" s="10">
        <v>344</v>
      </c>
      <c r="F7" s="11">
        <v>25000000</v>
      </c>
      <c r="G7" s="11">
        <v>13250000</v>
      </c>
      <c r="H7" s="12">
        <f t="shared" si="0"/>
        <v>72674.41860465116</v>
      </c>
      <c r="I7" s="16">
        <f t="shared" ref="I7:I70" si="2">C7/D7*G7</f>
        <v>36268.122960170047</v>
      </c>
      <c r="J7" s="17">
        <f>I7</f>
        <v>36268.122960170047</v>
      </c>
      <c r="K7" s="18">
        <f t="shared" si="1"/>
        <v>108942.54156482121</v>
      </c>
    </row>
    <row r="8" spans="1:11" x14ac:dyDescent="0.35">
      <c r="A8">
        <v>1952</v>
      </c>
      <c r="B8" t="s">
        <v>13</v>
      </c>
      <c r="C8" s="15">
        <v>60726</v>
      </c>
      <c r="D8" s="9">
        <v>17475415</v>
      </c>
      <c r="E8" s="10">
        <v>344</v>
      </c>
      <c r="F8" s="11">
        <v>25000000</v>
      </c>
      <c r="G8" s="11">
        <v>13250000</v>
      </c>
      <c r="H8" s="12">
        <f t="shared" si="0"/>
        <v>72674.41860465116</v>
      </c>
      <c r="I8" s="16">
        <f t="shared" si="2"/>
        <v>46042.940897254797</v>
      </c>
      <c r="J8" s="17">
        <f t="shared" ref="J8:J9" si="3">I8</f>
        <v>46042.940897254797</v>
      </c>
      <c r="K8" s="18">
        <f t="shared" si="1"/>
        <v>118717.35950190596</v>
      </c>
    </row>
    <row r="9" spans="1:11" x14ac:dyDescent="0.35">
      <c r="A9">
        <v>1895</v>
      </c>
      <c r="B9" t="s">
        <v>14</v>
      </c>
      <c r="C9" s="15">
        <v>38277</v>
      </c>
      <c r="D9" s="9">
        <v>17475415</v>
      </c>
      <c r="E9" s="10">
        <v>344</v>
      </c>
      <c r="F9" s="11">
        <v>25000000</v>
      </c>
      <c r="G9" s="11">
        <v>13250000</v>
      </c>
      <c r="H9" s="12">
        <f t="shared" si="0"/>
        <v>72674.41860465116</v>
      </c>
      <c r="I9" s="16">
        <f t="shared" si="2"/>
        <v>29021.928806840926</v>
      </c>
      <c r="J9" s="17">
        <f t="shared" si="3"/>
        <v>29021.928806840926</v>
      </c>
      <c r="K9" s="18">
        <f t="shared" si="1"/>
        <v>101696.34741149208</v>
      </c>
    </row>
    <row r="10" spans="1:11" x14ac:dyDescent="0.35">
      <c r="A10">
        <v>765</v>
      </c>
      <c r="B10" t="s">
        <v>15</v>
      </c>
      <c r="C10" s="15">
        <v>12176</v>
      </c>
      <c r="D10" s="9">
        <v>17475415</v>
      </c>
      <c r="E10" s="10">
        <v>344</v>
      </c>
      <c r="F10" s="11">
        <v>25000000</v>
      </c>
      <c r="G10" s="11">
        <v>13250000</v>
      </c>
      <c r="H10" s="12">
        <f t="shared" si="0"/>
        <v>72674.41860465116</v>
      </c>
      <c r="I10" s="20">
        <f t="shared" si="2"/>
        <v>9231.9409868091825</v>
      </c>
      <c r="J10" s="12">
        <v>25000</v>
      </c>
      <c r="K10" s="18">
        <f t="shared" si="1"/>
        <v>97674.41860465116</v>
      </c>
    </row>
    <row r="11" spans="1:11" x14ac:dyDescent="0.35">
      <c r="A11">
        <v>37</v>
      </c>
      <c r="B11" t="s">
        <v>16</v>
      </c>
      <c r="C11" s="15">
        <v>31754</v>
      </c>
      <c r="D11" s="9">
        <v>17475415</v>
      </c>
      <c r="E11" s="10">
        <v>344</v>
      </c>
      <c r="F11" s="11">
        <v>25000000</v>
      </c>
      <c r="G11" s="11">
        <v>13250000</v>
      </c>
      <c r="H11" s="12">
        <f t="shared" si="0"/>
        <v>72674.41860465116</v>
      </c>
      <c r="I11" s="20">
        <f t="shared" si="2"/>
        <v>24076.13781990299</v>
      </c>
      <c r="J11" s="12">
        <v>25000</v>
      </c>
      <c r="K11" s="18">
        <f t="shared" si="1"/>
        <v>97674.41860465116</v>
      </c>
    </row>
    <row r="12" spans="1:11" x14ac:dyDescent="0.35">
      <c r="A12">
        <v>47</v>
      </c>
      <c r="B12" t="s">
        <v>17</v>
      </c>
      <c r="C12" s="15">
        <v>27417</v>
      </c>
      <c r="D12" s="9">
        <v>17475415</v>
      </c>
      <c r="E12" s="10">
        <v>344</v>
      </c>
      <c r="F12" s="11">
        <v>25000000</v>
      </c>
      <c r="G12" s="11">
        <v>13250000</v>
      </c>
      <c r="H12" s="12">
        <f t="shared" si="0"/>
        <v>72674.41860465116</v>
      </c>
      <c r="I12" s="20">
        <f t="shared" si="2"/>
        <v>20787.789588973996</v>
      </c>
      <c r="J12" s="12">
        <v>25000</v>
      </c>
      <c r="K12" s="18">
        <f t="shared" si="1"/>
        <v>97674.41860465116</v>
      </c>
    </row>
    <row r="13" spans="1:11" x14ac:dyDescent="0.35">
      <c r="A13">
        <v>1969</v>
      </c>
      <c r="B13" t="s">
        <v>18</v>
      </c>
      <c r="C13" s="15">
        <v>63678</v>
      </c>
      <c r="D13" s="9">
        <v>17475415</v>
      </c>
      <c r="E13" s="10">
        <v>344</v>
      </c>
      <c r="F13" s="11">
        <v>25000000</v>
      </c>
      <c r="G13" s="11">
        <v>13250000</v>
      </c>
      <c r="H13" s="12">
        <f t="shared" si="0"/>
        <v>72674.41860465116</v>
      </c>
      <c r="I13" s="16">
        <f t="shared" si="2"/>
        <v>48281.171005094868</v>
      </c>
      <c r="J13" s="17">
        <f>I13</f>
        <v>48281.171005094868</v>
      </c>
      <c r="K13" s="18">
        <f t="shared" si="1"/>
        <v>120955.58960974604</v>
      </c>
    </row>
    <row r="14" spans="1:11" x14ac:dyDescent="0.35">
      <c r="A14">
        <v>1950</v>
      </c>
      <c r="B14" t="s">
        <v>19</v>
      </c>
      <c r="C14" s="15">
        <v>26215</v>
      </c>
      <c r="D14" s="9">
        <v>17475415</v>
      </c>
      <c r="E14" s="10">
        <v>344</v>
      </c>
      <c r="F14" s="11">
        <v>25000000</v>
      </c>
      <c r="G14" s="11">
        <v>13250000</v>
      </c>
      <c r="H14" s="12">
        <f t="shared" si="0"/>
        <v>72674.41860465116</v>
      </c>
      <c r="I14" s="20">
        <f t="shared" si="2"/>
        <v>19876.423535578411</v>
      </c>
      <c r="J14" s="12">
        <v>25000</v>
      </c>
      <c r="K14" s="18">
        <f t="shared" si="1"/>
        <v>97674.41860465116</v>
      </c>
    </row>
    <row r="15" spans="1:11" x14ac:dyDescent="0.35">
      <c r="A15">
        <v>59</v>
      </c>
      <c r="B15" t="s">
        <v>20</v>
      </c>
      <c r="C15" s="15">
        <v>27900</v>
      </c>
      <c r="D15" s="9">
        <v>17475415</v>
      </c>
      <c r="E15" s="10">
        <v>344</v>
      </c>
      <c r="F15" s="11">
        <v>25000000</v>
      </c>
      <c r="G15" s="11">
        <v>13250000</v>
      </c>
      <c r="H15" s="12">
        <f t="shared" si="0"/>
        <v>72674.41860465116</v>
      </c>
      <c r="I15" s="20">
        <f t="shared" si="2"/>
        <v>21154.004068000675</v>
      </c>
      <c r="J15" s="12">
        <v>25000</v>
      </c>
      <c r="K15" s="18">
        <f t="shared" si="1"/>
        <v>97674.41860465116</v>
      </c>
    </row>
    <row r="16" spans="1:11" x14ac:dyDescent="0.35">
      <c r="A16">
        <v>60</v>
      </c>
      <c r="B16" t="s">
        <v>21</v>
      </c>
      <c r="C16" s="15">
        <v>3746</v>
      </c>
      <c r="D16" s="9">
        <v>17475415</v>
      </c>
      <c r="E16" s="10">
        <v>344</v>
      </c>
      <c r="F16" s="11">
        <v>25000000</v>
      </c>
      <c r="G16" s="11">
        <v>13250000</v>
      </c>
      <c r="H16" s="12">
        <f t="shared" si="0"/>
        <v>72674.41860465116</v>
      </c>
      <c r="I16" s="20">
        <f t="shared" si="2"/>
        <v>2840.2472845423126</v>
      </c>
      <c r="J16" s="12">
        <v>25000</v>
      </c>
      <c r="K16" s="18">
        <f t="shared" si="1"/>
        <v>97674.41860465116</v>
      </c>
    </row>
    <row r="17" spans="1:11" x14ac:dyDescent="0.35">
      <c r="A17">
        <v>1891</v>
      </c>
      <c r="B17" t="s">
        <v>22</v>
      </c>
      <c r="C17" s="15">
        <v>18943</v>
      </c>
      <c r="D17" s="9">
        <v>17475415</v>
      </c>
      <c r="E17" s="10">
        <v>344</v>
      </c>
      <c r="F17" s="11">
        <v>25000000</v>
      </c>
      <c r="G17" s="11">
        <v>13250000</v>
      </c>
      <c r="H17" s="12">
        <f t="shared" si="0"/>
        <v>72674.41860465116</v>
      </c>
      <c r="I17" s="20">
        <f t="shared" si="2"/>
        <v>14362.734733338235</v>
      </c>
      <c r="J17" s="12">
        <v>25000</v>
      </c>
      <c r="K17" s="18">
        <f t="shared" si="1"/>
        <v>97674.41860465116</v>
      </c>
    </row>
    <row r="18" spans="1:11" x14ac:dyDescent="0.35">
      <c r="A18">
        <v>1940</v>
      </c>
      <c r="B18" t="s">
        <v>23</v>
      </c>
      <c r="C18" s="15">
        <v>51778</v>
      </c>
      <c r="D18" s="9">
        <v>17475415</v>
      </c>
      <c r="E18" s="10">
        <v>344</v>
      </c>
      <c r="F18" s="11">
        <v>25000000</v>
      </c>
      <c r="G18" s="11">
        <v>13250000</v>
      </c>
      <c r="H18" s="12">
        <f t="shared" si="0"/>
        <v>72674.41860465116</v>
      </c>
      <c r="I18" s="16">
        <f t="shared" si="2"/>
        <v>39258.495434872362</v>
      </c>
      <c r="J18" s="17">
        <f>I18</f>
        <v>39258.495434872362</v>
      </c>
      <c r="K18" s="18">
        <f t="shared" si="1"/>
        <v>111932.91403952352</v>
      </c>
    </row>
    <row r="19" spans="1:11" x14ac:dyDescent="0.35">
      <c r="A19">
        <v>72</v>
      </c>
      <c r="B19" t="s">
        <v>24</v>
      </c>
      <c r="C19" s="15">
        <v>15807</v>
      </c>
      <c r="D19" s="9">
        <v>17475415</v>
      </c>
      <c r="E19" s="10">
        <v>344</v>
      </c>
      <c r="F19" s="11">
        <v>25000000</v>
      </c>
      <c r="G19" s="11">
        <v>13250000</v>
      </c>
      <c r="H19" s="12">
        <f t="shared" si="0"/>
        <v>72674.41860465116</v>
      </c>
      <c r="I19" s="20">
        <f t="shared" si="2"/>
        <v>11984.994347773716</v>
      </c>
      <c r="J19" s="12">
        <v>25000</v>
      </c>
      <c r="K19" s="18">
        <f t="shared" si="1"/>
        <v>97674.41860465116</v>
      </c>
    </row>
    <row r="20" spans="1:11" x14ac:dyDescent="0.35">
      <c r="A20">
        <v>74</v>
      </c>
      <c r="B20" t="s">
        <v>25</v>
      </c>
      <c r="C20" s="15">
        <v>50650</v>
      </c>
      <c r="D20" s="9">
        <v>17475415</v>
      </c>
      <c r="E20" s="10">
        <v>344</v>
      </c>
      <c r="F20" s="11">
        <v>25000000</v>
      </c>
      <c r="G20" s="11">
        <v>13250000</v>
      </c>
      <c r="H20" s="12">
        <f t="shared" si="0"/>
        <v>72674.41860465116</v>
      </c>
      <c r="I20" s="16">
        <f t="shared" si="2"/>
        <v>38403.236775779005</v>
      </c>
      <c r="J20" s="17">
        <f>I20</f>
        <v>38403.236775779005</v>
      </c>
      <c r="K20" s="18">
        <f t="shared" si="1"/>
        <v>111077.65538043017</v>
      </c>
    </row>
    <row r="21" spans="1:11" x14ac:dyDescent="0.35">
      <c r="A21">
        <v>80</v>
      </c>
      <c r="B21" t="s">
        <v>26</v>
      </c>
      <c r="C21" s="15">
        <v>124481</v>
      </c>
      <c r="D21" s="9">
        <v>17475415</v>
      </c>
      <c r="E21" s="10">
        <v>344</v>
      </c>
      <c r="F21" s="11">
        <v>25000000</v>
      </c>
      <c r="G21" s="11">
        <v>13250000</v>
      </c>
      <c r="H21" s="12">
        <f t="shared" si="0"/>
        <v>72674.41860465116</v>
      </c>
      <c r="I21" s="19">
        <f t="shared" si="2"/>
        <v>94382.493920745226</v>
      </c>
      <c r="J21" s="12">
        <f>I21</f>
        <v>94382.493920745226</v>
      </c>
      <c r="K21" s="18">
        <f t="shared" si="1"/>
        <v>167056.91252539639</v>
      </c>
    </row>
    <row r="22" spans="1:11" x14ac:dyDescent="0.35">
      <c r="A22">
        <v>1970</v>
      </c>
      <c r="B22" t="s">
        <v>27</v>
      </c>
      <c r="C22" s="15">
        <v>45481</v>
      </c>
      <c r="D22" s="9">
        <v>17475415</v>
      </c>
      <c r="E22" s="10">
        <v>344</v>
      </c>
      <c r="F22" s="11">
        <v>25000000</v>
      </c>
      <c r="G22" s="11">
        <v>13250000</v>
      </c>
      <c r="H22" s="12">
        <f t="shared" si="0"/>
        <v>72674.41860465116</v>
      </c>
      <c r="I22" s="16">
        <f t="shared" si="2"/>
        <v>34484.059462965546</v>
      </c>
      <c r="J22" s="17">
        <f t="shared" ref="J22" si="4">I22</f>
        <v>34484.059462965546</v>
      </c>
      <c r="K22" s="18">
        <f t="shared" si="1"/>
        <v>107158.4780676167</v>
      </c>
    </row>
    <row r="23" spans="1:11" x14ac:dyDescent="0.35">
      <c r="A23">
        <v>85</v>
      </c>
      <c r="B23" t="s">
        <v>28</v>
      </c>
      <c r="C23" s="15">
        <v>25464</v>
      </c>
      <c r="D23" s="9">
        <v>17475415</v>
      </c>
      <c r="E23" s="10">
        <v>344</v>
      </c>
      <c r="F23" s="11">
        <v>25000000</v>
      </c>
      <c r="G23" s="11">
        <v>13250000</v>
      </c>
      <c r="H23" s="12">
        <f t="shared" si="0"/>
        <v>72674.41860465116</v>
      </c>
      <c r="I23" s="20">
        <f t="shared" si="2"/>
        <v>19307.009304213949</v>
      </c>
      <c r="J23" s="12">
        <v>25000</v>
      </c>
      <c r="K23" s="18">
        <f t="shared" si="1"/>
        <v>97674.41860465116</v>
      </c>
    </row>
    <row r="24" spans="1:11" x14ac:dyDescent="0.35">
      <c r="A24">
        <v>86</v>
      </c>
      <c r="B24" t="s">
        <v>29</v>
      </c>
      <c r="C24" s="15">
        <v>29812</v>
      </c>
      <c r="D24" s="9">
        <v>17475415</v>
      </c>
      <c r="E24" s="10">
        <v>344</v>
      </c>
      <c r="F24" s="11">
        <v>25000000</v>
      </c>
      <c r="G24" s="11">
        <v>13250000</v>
      </c>
      <c r="H24" s="12">
        <f t="shared" si="0"/>
        <v>72674.41860465116</v>
      </c>
      <c r="I24" s="20">
        <f t="shared" si="2"/>
        <v>22603.697823485167</v>
      </c>
      <c r="J24" s="12">
        <v>25000</v>
      </c>
      <c r="K24" s="18">
        <f t="shared" si="1"/>
        <v>97674.41860465116</v>
      </c>
    </row>
    <row r="25" spans="1:11" x14ac:dyDescent="0.35">
      <c r="A25">
        <v>88</v>
      </c>
      <c r="B25" t="s">
        <v>30</v>
      </c>
      <c r="C25" s="15">
        <v>931</v>
      </c>
      <c r="D25" s="9">
        <v>17475415</v>
      </c>
      <c r="E25" s="10">
        <v>344</v>
      </c>
      <c r="F25" s="11">
        <v>25000000</v>
      </c>
      <c r="G25" s="11">
        <v>13250000</v>
      </c>
      <c r="H25" s="12">
        <f t="shared" si="0"/>
        <v>72674.41860465116</v>
      </c>
      <c r="I25" s="20">
        <f t="shared" si="2"/>
        <v>705.89167696446691</v>
      </c>
      <c r="J25" s="12">
        <v>25000</v>
      </c>
      <c r="K25" s="18">
        <f t="shared" si="1"/>
        <v>97674.41860465116</v>
      </c>
    </row>
    <row r="26" spans="1:11" x14ac:dyDescent="0.35">
      <c r="A26">
        <v>90</v>
      </c>
      <c r="B26" t="s">
        <v>31</v>
      </c>
      <c r="C26" s="15">
        <v>56040</v>
      </c>
      <c r="D26" s="9">
        <v>17475415</v>
      </c>
      <c r="E26" s="10">
        <v>344</v>
      </c>
      <c r="F26" s="11">
        <v>25000000</v>
      </c>
      <c r="G26" s="11">
        <v>13250000</v>
      </c>
      <c r="H26" s="12">
        <f t="shared" si="0"/>
        <v>72674.41860465116</v>
      </c>
      <c r="I26" s="16">
        <f t="shared" si="2"/>
        <v>42489.978063468021</v>
      </c>
      <c r="J26" s="17">
        <f>I26</f>
        <v>42489.978063468021</v>
      </c>
      <c r="K26" s="18">
        <f t="shared" si="1"/>
        <v>115164.39666811918</v>
      </c>
    </row>
    <row r="27" spans="1:11" x14ac:dyDescent="0.35">
      <c r="A27">
        <v>1900</v>
      </c>
      <c r="B27" t="s">
        <v>32</v>
      </c>
      <c r="C27" s="15">
        <v>89999</v>
      </c>
      <c r="D27" s="9">
        <v>17475415</v>
      </c>
      <c r="E27" s="10">
        <v>344</v>
      </c>
      <c r="F27" s="11">
        <v>25000000</v>
      </c>
      <c r="G27" s="11">
        <v>13250000</v>
      </c>
      <c r="H27" s="12">
        <f t="shared" si="0"/>
        <v>72674.41860465116</v>
      </c>
      <c r="I27" s="16">
        <f t="shared" si="2"/>
        <v>68237.96459197106</v>
      </c>
      <c r="J27" s="17">
        <f>I27</f>
        <v>68237.96459197106</v>
      </c>
      <c r="K27" s="18">
        <f t="shared" si="1"/>
        <v>140912.38319662222</v>
      </c>
    </row>
    <row r="28" spans="1:11" x14ac:dyDescent="0.35">
      <c r="A28">
        <v>93</v>
      </c>
      <c r="B28" t="s">
        <v>33</v>
      </c>
      <c r="C28" s="15">
        <v>4870</v>
      </c>
      <c r="D28" s="9">
        <v>17475415</v>
      </c>
      <c r="E28" s="10">
        <v>344</v>
      </c>
      <c r="F28" s="11">
        <v>25000000</v>
      </c>
      <c r="G28" s="11">
        <v>13250000</v>
      </c>
      <c r="H28" s="12">
        <f t="shared" si="0"/>
        <v>72674.41860465116</v>
      </c>
      <c r="I28" s="20">
        <f t="shared" si="2"/>
        <v>3692.473111511229</v>
      </c>
      <c r="J28" s="12">
        <v>25000</v>
      </c>
      <c r="K28" s="18">
        <f t="shared" si="1"/>
        <v>97674.41860465116</v>
      </c>
    </row>
    <row r="29" spans="1:11" x14ac:dyDescent="0.35">
      <c r="A29">
        <v>737</v>
      </c>
      <c r="B29" t="s">
        <v>34</v>
      </c>
      <c r="C29" s="15">
        <v>32060</v>
      </c>
      <c r="D29" s="9">
        <v>17475415</v>
      </c>
      <c r="E29" s="10">
        <v>344</v>
      </c>
      <c r="F29" s="11">
        <v>25000000</v>
      </c>
      <c r="G29" s="11">
        <v>13250000</v>
      </c>
      <c r="H29" s="12">
        <f t="shared" si="0"/>
        <v>72674.41860465116</v>
      </c>
      <c r="I29" s="20">
        <f t="shared" si="2"/>
        <v>24308.149477422998</v>
      </c>
      <c r="J29" s="12">
        <v>25000</v>
      </c>
      <c r="K29" s="18">
        <f t="shared" si="1"/>
        <v>97674.41860465116</v>
      </c>
    </row>
    <row r="30" spans="1:11" x14ac:dyDescent="0.35">
      <c r="A30">
        <v>96</v>
      </c>
      <c r="B30" t="s">
        <v>35</v>
      </c>
      <c r="C30" s="15">
        <v>1194</v>
      </c>
      <c r="D30" s="9">
        <v>17475415</v>
      </c>
      <c r="E30" s="10">
        <v>344</v>
      </c>
      <c r="F30" s="11">
        <v>25000000</v>
      </c>
      <c r="G30" s="11">
        <v>13250000</v>
      </c>
      <c r="H30" s="12">
        <f t="shared" si="0"/>
        <v>72674.41860465116</v>
      </c>
      <c r="I30" s="20">
        <f t="shared" si="2"/>
        <v>905.30038914669547</v>
      </c>
      <c r="J30" s="12">
        <v>25000</v>
      </c>
      <c r="K30" s="18">
        <f t="shared" si="1"/>
        <v>97674.41860465116</v>
      </c>
    </row>
    <row r="31" spans="1:11" x14ac:dyDescent="0.35">
      <c r="A31">
        <v>1949</v>
      </c>
      <c r="B31" t="s">
        <v>36</v>
      </c>
      <c r="C31" s="15">
        <v>46149</v>
      </c>
      <c r="D31" s="9">
        <v>17475415</v>
      </c>
      <c r="E31" s="10">
        <v>344</v>
      </c>
      <c r="F31" s="11">
        <v>25000000</v>
      </c>
      <c r="G31" s="11">
        <v>13250000</v>
      </c>
      <c r="H31" s="12">
        <f t="shared" si="0"/>
        <v>72674.41860465116</v>
      </c>
      <c r="I31" s="16">
        <f t="shared" si="2"/>
        <v>34990.54242774778</v>
      </c>
      <c r="J31" s="17">
        <f>I31</f>
        <v>34990.54242774778</v>
      </c>
      <c r="K31" s="18">
        <f t="shared" si="1"/>
        <v>107664.96103239895</v>
      </c>
    </row>
    <row r="32" spans="1:11" x14ac:dyDescent="0.35">
      <c r="A32">
        <v>98</v>
      </c>
      <c r="B32" t="s">
        <v>37</v>
      </c>
      <c r="C32" s="15">
        <v>26130</v>
      </c>
      <c r="D32" s="9">
        <v>17475415</v>
      </c>
      <c r="E32" s="10">
        <v>344</v>
      </c>
      <c r="F32" s="11">
        <v>25000000</v>
      </c>
      <c r="G32" s="11">
        <v>13250000</v>
      </c>
      <c r="H32" s="12">
        <f t="shared" si="0"/>
        <v>72674.41860465116</v>
      </c>
      <c r="I32" s="20">
        <f t="shared" si="2"/>
        <v>19811.975852933967</v>
      </c>
      <c r="J32" s="12">
        <v>25000</v>
      </c>
      <c r="K32" s="18">
        <f t="shared" si="1"/>
        <v>97674.41860465116</v>
      </c>
    </row>
    <row r="33" spans="1:11" x14ac:dyDescent="0.35">
      <c r="A33">
        <v>1680</v>
      </c>
      <c r="B33" t="s">
        <v>38</v>
      </c>
      <c r="C33" s="15">
        <v>25399</v>
      </c>
      <c r="D33" s="9">
        <v>17475415</v>
      </c>
      <c r="E33" s="10">
        <v>344</v>
      </c>
      <c r="F33" s="11">
        <v>25000000</v>
      </c>
      <c r="G33" s="11">
        <v>13250000</v>
      </c>
      <c r="H33" s="12">
        <f t="shared" si="0"/>
        <v>72674.41860465116</v>
      </c>
      <c r="I33" s="20">
        <f t="shared" si="2"/>
        <v>19257.725782191723</v>
      </c>
      <c r="J33" s="12">
        <v>25000</v>
      </c>
      <c r="K33" s="18">
        <f t="shared" si="1"/>
        <v>97674.41860465116</v>
      </c>
    </row>
    <row r="34" spans="1:11" x14ac:dyDescent="0.35">
      <c r="A34">
        <v>106</v>
      </c>
      <c r="B34" t="s">
        <v>39</v>
      </c>
      <c r="C34" s="15">
        <v>68836</v>
      </c>
      <c r="D34" s="9">
        <v>17475415</v>
      </c>
      <c r="E34" s="10">
        <v>344</v>
      </c>
      <c r="F34" s="11">
        <v>25000000</v>
      </c>
      <c r="G34" s="11">
        <v>13250000</v>
      </c>
      <c r="H34" s="12">
        <f t="shared" si="0"/>
        <v>72674.41860465116</v>
      </c>
      <c r="I34" s="16">
        <f t="shared" si="2"/>
        <v>52192.008029566103</v>
      </c>
      <c r="J34" s="17">
        <f>I34</f>
        <v>52192.008029566103</v>
      </c>
      <c r="K34" s="18">
        <f t="shared" si="1"/>
        <v>124866.42663421726</v>
      </c>
    </row>
    <row r="35" spans="1:11" x14ac:dyDescent="0.35">
      <c r="A35">
        <v>1681</v>
      </c>
      <c r="B35" t="s">
        <v>40</v>
      </c>
      <c r="C35" s="15">
        <v>25598</v>
      </c>
      <c r="D35" s="9">
        <v>17475415</v>
      </c>
      <c r="E35" s="10">
        <v>344</v>
      </c>
      <c r="F35" s="11">
        <v>25000000</v>
      </c>
      <c r="G35" s="11">
        <v>13250000</v>
      </c>
      <c r="H35" s="12">
        <f t="shared" si="0"/>
        <v>72674.41860465116</v>
      </c>
      <c r="I35" s="20">
        <f t="shared" si="2"/>
        <v>19408.609180382839</v>
      </c>
      <c r="J35" s="12">
        <v>25000</v>
      </c>
      <c r="K35" s="18">
        <f t="shared" si="1"/>
        <v>97674.41860465116</v>
      </c>
    </row>
    <row r="36" spans="1:11" x14ac:dyDescent="0.35">
      <c r="A36">
        <v>109</v>
      </c>
      <c r="B36" t="s">
        <v>41</v>
      </c>
      <c r="C36" s="15">
        <v>35317</v>
      </c>
      <c r="D36" s="9">
        <v>17475415</v>
      </c>
      <c r="E36" s="10">
        <v>344</v>
      </c>
      <c r="F36" s="11">
        <v>25000000</v>
      </c>
      <c r="G36" s="11">
        <v>13250000</v>
      </c>
      <c r="H36" s="12">
        <f t="shared" si="0"/>
        <v>72674.41860465116</v>
      </c>
      <c r="I36" s="16">
        <f t="shared" si="2"/>
        <v>26777.633034751965</v>
      </c>
      <c r="J36" s="17">
        <f>I36</f>
        <v>26777.633034751965</v>
      </c>
      <c r="K36" s="18">
        <f t="shared" si="1"/>
        <v>99452.051639403129</v>
      </c>
    </row>
    <row r="37" spans="1:11" x14ac:dyDescent="0.35">
      <c r="A37">
        <v>1690</v>
      </c>
      <c r="B37" t="s">
        <v>42</v>
      </c>
      <c r="C37" s="15">
        <v>24374</v>
      </c>
      <c r="D37" s="9">
        <v>17475415</v>
      </c>
      <c r="E37" s="10">
        <v>344</v>
      </c>
      <c r="F37" s="11">
        <v>25000000</v>
      </c>
      <c r="G37" s="11">
        <v>13250000</v>
      </c>
      <c r="H37" s="12">
        <f t="shared" si="0"/>
        <v>72674.41860465116</v>
      </c>
      <c r="I37" s="20">
        <f t="shared" si="2"/>
        <v>18480.56255030281</v>
      </c>
      <c r="J37" s="12">
        <v>25000</v>
      </c>
      <c r="K37" s="18">
        <f t="shared" si="1"/>
        <v>97674.41860465116</v>
      </c>
    </row>
    <row r="38" spans="1:11" x14ac:dyDescent="0.35">
      <c r="A38">
        <v>114</v>
      </c>
      <c r="B38" t="s">
        <v>43</v>
      </c>
      <c r="C38" s="15">
        <v>107024</v>
      </c>
      <c r="D38" s="9">
        <v>17475415</v>
      </c>
      <c r="E38" s="10">
        <v>344</v>
      </c>
      <c r="F38" s="11">
        <v>25000000</v>
      </c>
      <c r="G38" s="11">
        <v>13250000</v>
      </c>
      <c r="H38" s="12">
        <f t="shared" si="0"/>
        <v>72674.41860465116</v>
      </c>
      <c r="I38" s="19">
        <f t="shared" si="2"/>
        <v>81146.456321638136</v>
      </c>
      <c r="J38" s="12">
        <f>I38</f>
        <v>81146.456321638136</v>
      </c>
      <c r="K38" s="18">
        <f t="shared" si="1"/>
        <v>153820.87492628931</v>
      </c>
    </row>
    <row r="39" spans="1:11" x14ac:dyDescent="0.35">
      <c r="A39">
        <v>118</v>
      </c>
      <c r="B39" t="s">
        <v>44</v>
      </c>
      <c r="C39" s="15">
        <v>55603</v>
      </c>
      <c r="D39" s="9">
        <v>17475415</v>
      </c>
      <c r="E39" s="10">
        <v>344</v>
      </c>
      <c r="F39" s="11">
        <v>25000000</v>
      </c>
      <c r="G39" s="11">
        <v>13250000</v>
      </c>
      <c r="H39" s="12">
        <f t="shared" si="0"/>
        <v>72674.41860465116</v>
      </c>
      <c r="I39" s="16">
        <f t="shared" si="2"/>
        <v>42158.641153872457</v>
      </c>
      <c r="J39" s="17">
        <f>I39</f>
        <v>42158.641153872457</v>
      </c>
      <c r="K39" s="18">
        <f t="shared" si="1"/>
        <v>114833.05975852362</v>
      </c>
    </row>
    <row r="40" spans="1:11" x14ac:dyDescent="0.35">
      <c r="A40">
        <v>119</v>
      </c>
      <c r="B40" t="s">
        <v>45</v>
      </c>
      <c r="C40" s="15">
        <v>34386</v>
      </c>
      <c r="D40" s="9">
        <v>17475415</v>
      </c>
      <c r="E40" s="10">
        <v>344</v>
      </c>
      <c r="F40" s="11">
        <v>25000000</v>
      </c>
      <c r="G40" s="11">
        <v>13250000</v>
      </c>
      <c r="H40" s="12">
        <f t="shared" si="0"/>
        <v>72674.41860465116</v>
      </c>
      <c r="I40" s="16">
        <f t="shared" si="2"/>
        <v>26071.741357787498</v>
      </c>
      <c r="J40" s="17">
        <f t="shared" ref="J40:J41" si="5">I40</f>
        <v>26071.741357787498</v>
      </c>
      <c r="K40" s="18">
        <f t="shared" si="1"/>
        <v>98746.159962438658</v>
      </c>
    </row>
    <row r="41" spans="1:11" x14ac:dyDescent="0.35">
      <c r="A41">
        <v>1731</v>
      </c>
      <c r="B41" t="s">
        <v>46</v>
      </c>
      <c r="C41" s="15">
        <v>33381</v>
      </c>
      <c r="D41" s="9">
        <v>17475415</v>
      </c>
      <c r="E41" s="10">
        <v>344</v>
      </c>
      <c r="F41" s="11">
        <v>25000000</v>
      </c>
      <c r="G41" s="11">
        <v>13250000</v>
      </c>
      <c r="H41" s="12">
        <f t="shared" si="0"/>
        <v>72674.41860465116</v>
      </c>
      <c r="I41" s="16">
        <f t="shared" si="2"/>
        <v>25309.742286520806</v>
      </c>
      <c r="J41" s="17">
        <f t="shared" si="5"/>
        <v>25309.742286520806</v>
      </c>
      <c r="K41" s="18">
        <f t="shared" si="1"/>
        <v>97984.160891171967</v>
      </c>
    </row>
    <row r="42" spans="1:11" x14ac:dyDescent="0.35">
      <c r="A42">
        <v>1699</v>
      </c>
      <c r="B42" t="s">
        <v>47</v>
      </c>
      <c r="C42" s="15">
        <v>31214</v>
      </c>
      <c r="D42" s="9">
        <v>17475415</v>
      </c>
      <c r="E42" s="10">
        <v>344</v>
      </c>
      <c r="F42" s="11">
        <v>25000000</v>
      </c>
      <c r="G42" s="11">
        <v>13250000</v>
      </c>
      <c r="H42" s="12">
        <f t="shared" si="0"/>
        <v>72674.41860465116</v>
      </c>
      <c r="I42" s="20">
        <f t="shared" si="2"/>
        <v>23666.705483102978</v>
      </c>
      <c r="J42" s="12">
        <v>25000</v>
      </c>
      <c r="K42" s="18">
        <f t="shared" si="1"/>
        <v>97674.41860465116</v>
      </c>
    </row>
    <row r="43" spans="1:11" x14ac:dyDescent="0.35">
      <c r="A43">
        <v>1730</v>
      </c>
      <c r="B43" t="s">
        <v>48</v>
      </c>
      <c r="C43" s="15">
        <v>33978</v>
      </c>
      <c r="D43" s="9">
        <v>17475415</v>
      </c>
      <c r="E43" s="10">
        <v>344</v>
      </c>
      <c r="F43" s="11">
        <v>25000000</v>
      </c>
      <c r="G43" s="11">
        <v>13250000</v>
      </c>
      <c r="H43" s="12">
        <f t="shared" si="0"/>
        <v>72674.41860465116</v>
      </c>
      <c r="I43" s="16">
        <f t="shared" si="2"/>
        <v>25762.392481094153</v>
      </c>
      <c r="J43" s="17">
        <f>I43</f>
        <v>25762.392481094153</v>
      </c>
      <c r="K43" s="18">
        <f t="shared" si="1"/>
        <v>98436.811085745314</v>
      </c>
    </row>
    <row r="44" spans="1:11" x14ac:dyDescent="0.35">
      <c r="A44">
        <v>1701</v>
      </c>
      <c r="B44" t="s">
        <v>49</v>
      </c>
      <c r="C44" s="15">
        <v>19661</v>
      </c>
      <c r="D44" s="9">
        <v>17475415</v>
      </c>
      <c r="E44" s="10">
        <v>344</v>
      </c>
      <c r="F44" s="11">
        <v>25000000</v>
      </c>
      <c r="G44" s="11">
        <v>13250000</v>
      </c>
      <c r="H44" s="12">
        <f t="shared" si="0"/>
        <v>72674.41860465116</v>
      </c>
      <c r="I44" s="20">
        <f t="shared" si="2"/>
        <v>14907.128099676029</v>
      </c>
      <c r="J44" s="12">
        <v>25000</v>
      </c>
      <c r="K44" s="18">
        <f t="shared" si="1"/>
        <v>97674.41860465116</v>
      </c>
    </row>
    <row r="45" spans="1:11" x14ac:dyDescent="0.35">
      <c r="A45">
        <v>141</v>
      </c>
      <c r="B45" t="s">
        <v>50</v>
      </c>
      <c r="C45" s="15">
        <v>73132</v>
      </c>
      <c r="D45" s="9">
        <v>17475415</v>
      </c>
      <c r="E45" s="10">
        <v>344</v>
      </c>
      <c r="F45" s="11">
        <v>25000000</v>
      </c>
      <c r="G45" s="11">
        <v>13250000</v>
      </c>
      <c r="H45" s="12">
        <f t="shared" si="0"/>
        <v>72674.41860465116</v>
      </c>
      <c r="I45" s="16">
        <f t="shared" si="2"/>
        <v>55449.269731219545</v>
      </c>
      <c r="J45" s="17">
        <f>I45</f>
        <v>55449.269731219545</v>
      </c>
      <c r="K45" s="18">
        <f t="shared" si="1"/>
        <v>128123.68833587071</v>
      </c>
    </row>
    <row r="46" spans="1:11" x14ac:dyDescent="0.35">
      <c r="A46">
        <v>147</v>
      </c>
      <c r="B46" t="s">
        <v>51</v>
      </c>
      <c r="C46" s="15">
        <v>23668</v>
      </c>
      <c r="D46" s="9">
        <v>17475415</v>
      </c>
      <c r="E46" s="10">
        <v>344</v>
      </c>
      <c r="F46" s="11">
        <v>25000000</v>
      </c>
      <c r="G46" s="11">
        <v>13250000</v>
      </c>
      <c r="H46" s="12">
        <f t="shared" si="0"/>
        <v>72674.41860465116</v>
      </c>
      <c r="I46" s="20">
        <f t="shared" si="2"/>
        <v>17945.267680338347</v>
      </c>
      <c r="J46" s="12">
        <v>25000</v>
      </c>
      <c r="K46" s="18">
        <f t="shared" si="1"/>
        <v>97674.41860465116</v>
      </c>
    </row>
    <row r="47" spans="1:11" x14ac:dyDescent="0.35">
      <c r="A47">
        <v>148</v>
      </c>
      <c r="B47" t="s">
        <v>52</v>
      </c>
      <c r="C47" s="15">
        <v>28901</v>
      </c>
      <c r="D47" s="9">
        <v>17475415</v>
      </c>
      <c r="E47" s="10">
        <v>344</v>
      </c>
      <c r="F47" s="11">
        <v>25000000</v>
      </c>
      <c r="G47" s="11">
        <v>13250000</v>
      </c>
      <c r="H47" s="12">
        <f t="shared" si="0"/>
        <v>72674.41860465116</v>
      </c>
      <c r="I47" s="20">
        <f t="shared" si="2"/>
        <v>21912.970307142921</v>
      </c>
      <c r="J47" s="12">
        <v>25000</v>
      </c>
      <c r="K47" s="18">
        <f t="shared" si="1"/>
        <v>97674.41860465116</v>
      </c>
    </row>
    <row r="48" spans="1:11" x14ac:dyDescent="0.35">
      <c r="A48">
        <v>150</v>
      </c>
      <c r="B48" t="s">
        <v>53</v>
      </c>
      <c r="C48" s="15">
        <v>101236</v>
      </c>
      <c r="D48" s="9">
        <v>17475415</v>
      </c>
      <c r="E48" s="10">
        <v>344</v>
      </c>
      <c r="F48" s="11">
        <v>25000000</v>
      </c>
      <c r="G48" s="11">
        <v>13250000</v>
      </c>
      <c r="H48" s="12">
        <f t="shared" si="0"/>
        <v>72674.41860465116</v>
      </c>
      <c r="I48" s="19">
        <f t="shared" si="2"/>
        <v>76757.948237566889</v>
      </c>
      <c r="J48" s="12">
        <f>I48</f>
        <v>76757.948237566889</v>
      </c>
      <c r="K48" s="18">
        <f t="shared" si="1"/>
        <v>149432.36684221803</v>
      </c>
    </row>
    <row r="49" spans="1:11" x14ac:dyDescent="0.35">
      <c r="A49">
        <v>1774</v>
      </c>
      <c r="B49" t="s">
        <v>54</v>
      </c>
      <c r="C49" s="15">
        <v>26606</v>
      </c>
      <c r="D49" s="9">
        <v>17475415</v>
      </c>
      <c r="E49" s="10">
        <v>344</v>
      </c>
      <c r="F49" s="11">
        <v>25000000</v>
      </c>
      <c r="G49" s="11">
        <v>13250000</v>
      </c>
      <c r="H49" s="12">
        <f t="shared" si="0"/>
        <v>72674.41860465116</v>
      </c>
      <c r="I49" s="20">
        <f t="shared" si="2"/>
        <v>20172.882875742867</v>
      </c>
      <c r="J49" s="12">
        <v>25000</v>
      </c>
      <c r="K49" s="18">
        <f t="shared" si="1"/>
        <v>97674.41860465116</v>
      </c>
    </row>
    <row r="50" spans="1:11" x14ac:dyDescent="0.35">
      <c r="A50">
        <v>153</v>
      </c>
      <c r="B50" t="s">
        <v>55</v>
      </c>
      <c r="C50" s="15">
        <v>159732</v>
      </c>
      <c r="D50" s="9">
        <v>17475415</v>
      </c>
      <c r="E50" s="10">
        <v>344</v>
      </c>
      <c r="F50" s="11">
        <v>25000000</v>
      </c>
      <c r="G50" s="11">
        <v>13250000</v>
      </c>
      <c r="H50" s="12">
        <f t="shared" si="0"/>
        <v>72674.41860465116</v>
      </c>
      <c r="I50" s="19">
        <f t="shared" si="2"/>
        <v>121110.08522544387</v>
      </c>
      <c r="J50" s="12">
        <f>I50</f>
        <v>121110.08522544387</v>
      </c>
      <c r="K50" s="18">
        <f t="shared" si="1"/>
        <v>193784.50383009503</v>
      </c>
    </row>
    <row r="51" spans="1:11" x14ac:dyDescent="0.35">
      <c r="A51">
        <v>158</v>
      </c>
      <c r="B51" t="s">
        <v>56</v>
      </c>
      <c r="C51" s="15">
        <v>24229</v>
      </c>
      <c r="D51" s="9">
        <v>17475415</v>
      </c>
      <c r="E51" s="10">
        <v>344</v>
      </c>
      <c r="F51" s="11">
        <v>25000000</v>
      </c>
      <c r="G51" s="11">
        <v>13250000</v>
      </c>
      <c r="H51" s="12">
        <f t="shared" si="0"/>
        <v>72674.41860465116</v>
      </c>
      <c r="I51" s="20">
        <f t="shared" si="2"/>
        <v>18370.622385791696</v>
      </c>
      <c r="J51" s="12">
        <v>25000</v>
      </c>
      <c r="K51" s="18">
        <f t="shared" si="1"/>
        <v>97674.41860465116</v>
      </c>
    </row>
    <row r="52" spans="1:11" x14ac:dyDescent="0.35">
      <c r="A52">
        <v>160</v>
      </c>
      <c r="B52" t="s">
        <v>57</v>
      </c>
      <c r="C52" s="15">
        <v>61357</v>
      </c>
      <c r="D52" s="9">
        <v>17475415</v>
      </c>
      <c r="E52" s="10">
        <v>344</v>
      </c>
      <c r="F52" s="11">
        <v>25000000</v>
      </c>
      <c r="G52" s="11">
        <v>13250000</v>
      </c>
      <c r="H52" s="12">
        <f t="shared" si="0"/>
        <v>72674.41860465116</v>
      </c>
      <c r="I52" s="16">
        <f t="shared" si="2"/>
        <v>46521.370164885928</v>
      </c>
      <c r="J52" s="17">
        <f>I52</f>
        <v>46521.370164885928</v>
      </c>
      <c r="K52" s="18">
        <f t="shared" si="1"/>
        <v>119195.78876953709</v>
      </c>
    </row>
    <row r="53" spans="1:11" x14ac:dyDescent="0.35">
      <c r="A53">
        <v>163</v>
      </c>
      <c r="B53" t="s">
        <v>58</v>
      </c>
      <c r="C53" s="15">
        <v>35932</v>
      </c>
      <c r="D53" s="9">
        <v>17475415</v>
      </c>
      <c r="E53" s="10">
        <v>344</v>
      </c>
      <c r="F53" s="11">
        <v>25000000</v>
      </c>
      <c r="G53" s="11">
        <v>13250000</v>
      </c>
      <c r="H53" s="12">
        <f t="shared" si="0"/>
        <v>72674.41860465116</v>
      </c>
      <c r="I53" s="16">
        <f t="shared" si="2"/>
        <v>27243.930973885312</v>
      </c>
      <c r="J53" s="17">
        <f t="shared" ref="J53:J56" si="6">I53</f>
        <v>27243.930973885312</v>
      </c>
      <c r="K53" s="18">
        <f t="shared" si="1"/>
        <v>99918.349578536465</v>
      </c>
    </row>
    <row r="54" spans="1:11" x14ac:dyDescent="0.35">
      <c r="A54">
        <v>164</v>
      </c>
      <c r="B54" t="s">
        <v>59</v>
      </c>
      <c r="C54" s="15">
        <v>81049</v>
      </c>
      <c r="D54" s="9">
        <v>17475415</v>
      </c>
      <c r="E54" s="10">
        <v>344</v>
      </c>
      <c r="F54" s="11">
        <v>25000000</v>
      </c>
      <c r="G54" s="11">
        <v>13250000</v>
      </c>
      <c r="H54" s="12">
        <f t="shared" si="0"/>
        <v>72674.41860465116</v>
      </c>
      <c r="I54" s="16">
        <f t="shared" si="2"/>
        <v>61452.00271352641</v>
      </c>
      <c r="J54" s="17">
        <f t="shared" si="6"/>
        <v>61452.00271352641</v>
      </c>
      <c r="K54" s="18">
        <f t="shared" si="1"/>
        <v>134126.42131817757</v>
      </c>
    </row>
    <row r="55" spans="1:11" x14ac:dyDescent="0.35">
      <c r="A55">
        <v>1735</v>
      </c>
      <c r="B55" t="s">
        <v>60</v>
      </c>
      <c r="C55" s="15">
        <v>35040</v>
      </c>
      <c r="D55" s="9">
        <v>17475415</v>
      </c>
      <c r="E55" s="10">
        <v>344</v>
      </c>
      <c r="F55" s="11">
        <v>25000000</v>
      </c>
      <c r="G55" s="11">
        <v>13250000</v>
      </c>
      <c r="H55" s="12">
        <f t="shared" si="0"/>
        <v>72674.41860465116</v>
      </c>
      <c r="I55" s="16">
        <f t="shared" si="2"/>
        <v>26567.609410134181</v>
      </c>
      <c r="J55" s="17">
        <f t="shared" si="6"/>
        <v>26567.609410134181</v>
      </c>
      <c r="K55" s="18">
        <f t="shared" si="1"/>
        <v>99242.028014785348</v>
      </c>
    </row>
    <row r="56" spans="1:11" x14ac:dyDescent="0.35">
      <c r="A56">
        <v>166</v>
      </c>
      <c r="B56" t="s">
        <v>61</v>
      </c>
      <c r="C56" s="15">
        <v>54474</v>
      </c>
      <c r="D56" s="9">
        <v>17475415</v>
      </c>
      <c r="E56" s="10">
        <v>344</v>
      </c>
      <c r="F56" s="11">
        <v>25000000</v>
      </c>
      <c r="G56" s="11">
        <v>13250000</v>
      </c>
      <c r="H56" s="12">
        <f t="shared" si="0"/>
        <v>72674.41860465116</v>
      </c>
      <c r="I56" s="16">
        <f t="shared" si="2"/>
        <v>41302.624286747981</v>
      </c>
      <c r="J56" s="17">
        <f t="shared" si="6"/>
        <v>41302.624286747981</v>
      </c>
      <c r="K56" s="18">
        <f t="shared" si="1"/>
        <v>113977.04289139915</v>
      </c>
    </row>
    <row r="57" spans="1:11" x14ac:dyDescent="0.35">
      <c r="A57">
        <v>168</v>
      </c>
      <c r="B57" t="s">
        <v>62</v>
      </c>
      <c r="C57" s="15">
        <v>22888</v>
      </c>
      <c r="D57" s="9">
        <v>17475415</v>
      </c>
      <c r="E57" s="10">
        <v>344</v>
      </c>
      <c r="F57" s="11">
        <v>25000000</v>
      </c>
      <c r="G57" s="11">
        <v>13250000</v>
      </c>
      <c r="H57" s="12">
        <f t="shared" si="0"/>
        <v>72674.41860465116</v>
      </c>
      <c r="I57" s="20">
        <f t="shared" si="2"/>
        <v>17353.865416071665</v>
      </c>
      <c r="J57" s="12">
        <v>25000</v>
      </c>
      <c r="K57" s="18">
        <f t="shared" si="1"/>
        <v>97674.41860465116</v>
      </c>
    </row>
    <row r="58" spans="1:11" x14ac:dyDescent="0.35">
      <c r="A58">
        <v>173</v>
      </c>
      <c r="B58" t="s">
        <v>63</v>
      </c>
      <c r="C58" s="15">
        <v>31701</v>
      </c>
      <c r="D58" s="9">
        <v>17475415</v>
      </c>
      <c r="E58" s="10">
        <v>344</v>
      </c>
      <c r="F58" s="11">
        <v>25000000</v>
      </c>
      <c r="G58" s="11">
        <v>13250000</v>
      </c>
      <c r="H58" s="12">
        <f t="shared" si="0"/>
        <v>72674.41860465116</v>
      </c>
      <c r="I58" s="20">
        <f t="shared" si="2"/>
        <v>24035.952794254099</v>
      </c>
      <c r="J58" s="12">
        <v>25000</v>
      </c>
      <c r="K58" s="18">
        <f t="shared" si="1"/>
        <v>97674.41860465116</v>
      </c>
    </row>
    <row r="59" spans="1:11" x14ac:dyDescent="0.35">
      <c r="A59">
        <v>1773</v>
      </c>
      <c r="B59" t="s">
        <v>64</v>
      </c>
      <c r="C59" s="15">
        <v>18361</v>
      </c>
      <c r="D59" s="9">
        <v>17475415</v>
      </c>
      <c r="E59" s="10">
        <v>344</v>
      </c>
      <c r="F59" s="11">
        <v>25000000</v>
      </c>
      <c r="G59" s="11">
        <v>13250000</v>
      </c>
      <c r="H59" s="12">
        <f t="shared" si="0"/>
        <v>72674.41860465116</v>
      </c>
      <c r="I59" s="20">
        <f t="shared" si="2"/>
        <v>13921.457659231555</v>
      </c>
      <c r="J59" s="12">
        <v>25000</v>
      </c>
      <c r="K59" s="18">
        <f t="shared" si="1"/>
        <v>97674.41860465116</v>
      </c>
    </row>
    <row r="60" spans="1:11" x14ac:dyDescent="0.35">
      <c r="A60">
        <v>175</v>
      </c>
      <c r="B60" t="s">
        <v>65</v>
      </c>
      <c r="C60" s="15">
        <v>18295</v>
      </c>
      <c r="D60" s="9">
        <v>17475415</v>
      </c>
      <c r="E60" s="10">
        <v>344</v>
      </c>
      <c r="F60" s="11">
        <v>25000000</v>
      </c>
      <c r="G60" s="11">
        <v>13250000</v>
      </c>
      <c r="H60" s="12">
        <f t="shared" si="0"/>
        <v>72674.41860465116</v>
      </c>
      <c r="I60" s="20">
        <f t="shared" si="2"/>
        <v>13871.41592917822</v>
      </c>
      <c r="J60" s="12">
        <v>25000</v>
      </c>
      <c r="K60" s="18">
        <f t="shared" si="1"/>
        <v>97674.41860465116</v>
      </c>
    </row>
    <row r="61" spans="1:11" x14ac:dyDescent="0.35">
      <c r="A61">
        <v>177</v>
      </c>
      <c r="B61" t="s">
        <v>66</v>
      </c>
      <c r="C61" s="15">
        <v>37911</v>
      </c>
      <c r="D61" s="9">
        <v>17475415</v>
      </c>
      <c r="E61" s="10">
        <v>344</v>
      </c>
      <c r="F61" s="11">
        <v>25000000</v>
      </c>
      <c r="G61" s="11">
        <v>13250000</v>
      </c>
      <c r="H61" s="12">
        <f t="shared" si="0"/>
        <v>72674.41860465116</v>
      </c>
      <c r="I61" s="16">
        <f t="shared" si="2"/>
        <v>28744.424667454248</v>
      </c>
      <c r="J61" s="17">
        <f>I61</f>
        <v>28744.424667454248</v>
      </c>
      <c r="K61" s="18">
        <f t="shared" si="1"/>
        <v>101418.84327210541</v>
      </c>
    </row>
    <row r="62" spans="1:11" x14ac:dyDescent="0.35">
      <c r="A62">
        <v>1742</v>
      </c>
      <c r="B62" t="s">
        <v>67</v>
      </c>
      <c r="C62" s="15">
        <v>38204</v>
      </c>
      <c r="D62" s="9">
        <v>17475415</v>
      </c>
      <c r="E62" s="10">
        <v>344</v>
      </c>
      <c r="F62" s="11">
        <v>25000000</v>
      </c>
      <c r="G62" s="11">
        <v>13250000</v>
      </c>
      <c r="H62" s="12">
        <f t="shared" si="0"/>
        <v>72674.41860465116</v>
      </c>
      <c r="I62" s="16">
        <f t="shared" si="2"/>
        <v>28966.57962056981</v>
      </c>
      <c r="J62" s="17">
        <f>I62</f>
        <v>28966.57962056981</v>
      </c>
      <c r="K62" s="18">
        <f t="shared" si="1"/>
        <v>101640.99822522097</v>
      </c>
    </row>
    <row r="63" spans="1:11" x14ac:dyDescent="0.35">
      <c r="A63">
        <v>180</v>
      </c>
      <c r="B63" t="s">
        <v>68</v>
      </c>
      <c r="C63" s="15">
        <v>17261</v>
      </c>
      <c r="D63" s="9">
        <v>17475415</v>
      </c>
      <c r="E63" s="10">
        <v>344</v>
      </c>
      <c r="F63" s="11">
        <v>25000000</v>
      </c>
      <c r="G63" s="11">
        <v>13250000</v>
      </c>
      <c r="H63" s="12">
        <f t="shared" si="0"/>
        <v>72674.41860465116</v>
      </c>
      <c r="I63" s="20">
        <f t="shared" si="2"/>
        <v>13087.428825009307</v>
      </c>
      <c r="J63" s="12">
        <v>25000</v>
      </c>
      <c r="K63" s="18">
        <f t="shared" si="1"/>
        <v>97674.41860465116</v>
      </c>
    </row>
    <row r="64" spans="1:11" x14ac:dyDescent="0.35">
      <c r="A64">
        <v>1708</v>
      </c>
      <c r="B64" t="s">
        <v>69</v>
      </c>
      <c r="C64" s="15">
        <v>44341</v>
      </c>
      <c r="D64" s="9">
        <v>17475415</v>
      </c>
      <c r="E64" s="10">
        <v>344</v>
      </c>
      <c r="F64" s="11">
        <v>25000000</v>
      </c>
      <c r="G64" s="11">
        <v>13250000</v>
      </c>
      <c r="H64" s="12">
        <f t="shared" si="0"/>
        <v>72674.41860465116</v>
      </c>
      <c r="I64" s="16">
        <f t="shared" si="2"/>
        <v>33619.702307498846</v>
      </c>
      <c r="J64" s="17">
        <f>I64</f>
        <v>33619.702307498846</v>
      </c>
      <c r="K64" s="18">
        <f t="shared" si="1"/>
        <v>106294.12091215001</v>
      </c>
    </row>
    <row r="65" spans="1:11" x14ac:dyDescent="0.35">
      <c r="A65">
        <v>183</v>
      </c>
      <c r="B65" t="s">
        <v>70</v>
      </c>
      <c r="C65" s="15">
        <v>21315</v>
      </c>
      <c r="D65" s="9">
        <v>17475415</v>
      </c>
      <c r="E65" s="10">
        <v>344</v>
      </c>
      <c r="F65" s="11">
        <v>25000000</v>
      </c>
      <c r="G65" s="11">
        <v>13250000</v>
      </c>
      <c r="H65" s="12">
        <f t="shared" si="0"/>
        <v>72674.41860465116</v>
      </c>
      <c r="I65" s="20">
        <f t="shared" si="2"/>
        <v>16161.20418313385</v>
      </c>
      <c r="J65" s="12">
        <v>25000</v>
      </c>
      <c r="K65" s="18">
        <f t="shared" si="1"/>
        <v>97674.41860465116</v>
      </c>
    </row>
    <row r="66" spans="1:11" x14ac:dyDescent="0.35">
      <c r="A66">
        <v>1700</v>
      </c>
      <c r="B66" t="s">
        <v>71</v>
      </c>
      <c r="C66" s="15">
        <v>33699</v>
      </c>
      <c r="D66" s="9">
        <v>17475415</v>
      </c>
      <c r="E66" s="10">
        <v>344</v>
      </c>
      <c r="F66" s="11">
        <v>25000000</v>
      </c>
      <c r="G66" s="11">
        <v>13250000</v>
      </c>
      <c r="H66" s="12">
        <f t="shared" si="0"/>
        <v>72674.41860465116</v>
      </c>
      <c r="I66" s="16">
        <f t="shared" si="2"/>
        <v>25550.85244041415</v>
      </c>
      <c r="J66" s="17">
        <f>I66</f>
        <v>25550.85244041415</v>
      </c>
      <c r="K66" s="18">
        <f t="shared" si="1"/>
        <v>98225.27104506531</v>
      </c>
    </row>
    <row r="67" spans="1:11" x14ac:dyDescent="0.35">
      <c r="A67">
        <v>189</v>
      </c>
      <c r="B67" t="s">
        <v>72</v>
      </c>
      <c r="C67" s="15">
        <v>24538</v>
      </c>
      <c r="D67" s="9">
        <v>17475415</v>
      </c>
      <c r="E67" s="10">
        <v>344</v>
      </c>
      <c r="F67" s="11">
        <v>25000000</v>
      </c>
      <c r="G67" s="11">
        <v>13250000</v>
      </c>
      <c r="H67" s="12">
        <f t="shared" si="0"/>
        <v>72674.41860465116</v>
      </c>
      <c r="I67" s="20">
        <f t="shared" si="2"/>
        <v>18604.908667405038</v>
      </c>
      <c r="J67" s="12">
        <v>25000</v>
      </c>
      <c r="K67" s="18">
        <f t="shared" si="1"/>
        <v>97674.41860465116</v>
      </c>
    </row>
    <row r="68" spans="1:11" x14ac:dyDescent="0.35">
      <c r="A68">
        <v>1896</v>
      </c>
      <c r="B68" t="s">
        <v>73</v>
      </c>
      <c r="C68" s="15">
        <v>22823</v>
      </c>
      <c r="D68" s="9">
        <v>17475415</v>
      </c>
      <c r="E68" s="10">
        <v>344</v>
      </c>
      <c r="F68" s="11">
        <v>25000000</v>
      </c>
      <c r="G68" s="11">
        <v>13250000</v>
      </c>
      <c r="H68" s="12">
        <f t="shared" si="0"/>
        <v>72674.41860465116</v>
      </c>
      <c r="I68" s="20">
        <f t="shared" si="2"/>
        <v>17304.581894049439</v>
      </c>
      <c r="J68" s="12">
        <v>25000</v>
      </c>
      <c r="K68" s="18">
        <f t="shared" si="1"/>
        <v>97674.41860465116</v>
      </c>
    </row>
    <row r="69" spans="1:11" x14ac:dyDescent="0.35">
      <c r="A69">
        <v>193</v>
      </c>
      <c r="B69" t="s">
        <v>74</v>
      </c>
      <c r="C69" s="15">
        <v>129840</v>
      </c>
      <c r="D69" s="9">
        <v>17475415</v>
      </c>
      <c r="E69" s="10">
        <v>344</v>
      </c>
      <c r="F69" s="11">
        <v>25000000</v>
      </c>
      <c r="G69" s="11">
        <v>13250000</v>
      </c>
      <c r="H69" s="12">
        <f t="shared" si="0"/>
        <v>72674.41860465116</v>
      </c>
      <c r="I69" s="16">
        <f t="shared" si="2"/>
        <v>98445.730759469807</v>
      </c>
      <c r="J69" s="17">
        <f>I69</f>
        <v>98445.730759469807</v>
      </c>
      <c r="K69" s="18">
        <f t="shared" si="1"/>
        <v>171120.14936412097</v>
      </c>
    </row>
    <row r="70" spans="1:11" x14ac:dyDescent="0.35">
      <c r="A70">
        <v>197</v>
      </c>
      <c r="B70" t="s">
        <v>75</v>
      </c>
      <c r="C70" s="15">
        <v>27120</v>
      </c>
      <c r="D70" s="9">
        <v>17475415</v>
      </c>
      <c r="E70" s="10">
        <v>344</v>
      </c>
      <c r="F70" s="11">
        <v>25000000</v>
      </c>
      <c r="G70" s="11">
        <v>13250000</v>
      </c>
      <c r="H70" s="12">
        <f t="shared" ref="H70:H133" si="7">F70/E70</f>
        <v>72674.41860465116</v>
      </c>
      <c r="I70" s="20">
        <f t="shared" si="2"/>
        <v>20562.601803733989</v>
      </c>
      <c r="J70" s="12">
        <v>25000</v>
      </c>
      <c r="K70" s="18">
        <f t="shared" ref="K70:K133" si="8">H70+J70</f>
        <v>97674.41860465116</v>
      </c>
    </row>
    <row r="71" spans="1:11" x14ac:dyDescent="0.35">
      <c r="A71">
        <v>200</v>
      </c>
      <c r="B71" t="s">
        <v>76</v>
      </c>
      <c r="C71" s="15">
        <v>164781</v>
      </c>
      <c r="D71" s="9">
        <v>17475415</v>
      </c>
      <c r="E71" s="10">
        <v>344</v>
      </c>
      <c r="F71" s="11">
        <v>25000000</v>
      </c>
      <c r="G71" s="11">
        <v>13250000</v>
      </c>
      <c r="H71" s="12">
        <f t="shared" si="7"/>
        <v>72674.41860465116</v>
      </c>
      <c r="I71" s="19">
        <f t="shared" ref="I71:I134" si="9">C71/D71*G71</f>
        <v>124938.27757452398</v>
      </c>
      <c r="J71" s="12">
        <v>123494</v>
      </c>
      <c r="K71" s="18">
        <f t="shared" si="8"/>
        <v>196168.41860465117</v>
      </c>
    </row>
    <row r="72" spans="1:11" x14ac:dyDescent="0.35">
      <c r="A72">
        <v>202</v>
      </c>
      <c r="B72" t="s">
        <v>77</v>
      </c>
      <c r="C72" s="15">
        <v>162424</v>
      </c>
      <c r="D72" s="9">
        <v>17475415</v>
      </c>
      <c r="E72" s="10">
        <v>344</v>
      </c>
      <c r="F72" s="11">
        <v>25000000</v>
      </c>
      <c r="G72" s="11">
        <v>13250000</v>
      </c>
      <c r="H72" s="12">
        <f t="shared" si="7"/>
        <v>72674.41860465116</v>
      </c>
      <c r="I72" s="19">
        <f t="shared" si="9"/>
        <v>123151.18124519502</v>
      </c>
      <c r="J72" s="12">
        <f>I72</f>
        <v>123151.18124519502</v>
      </c>
      <c r="K72" s="18">
        <f t="shared" si="8"/>
        <v>195825.59984984618</v>
      </c>
    </row>
    <row r="73" spans="1:11" x14ac:dyDescent="0.35">
      <c r="A73">
        <v>203</v>
      </c>
      <c r="B73" t="s">
        <v>78</v>
      </c>
      <c r="C73" s="15">
        <v>59992</v>
      </c>
      <c r="D73" s="9">
        <v>17475415</v>
      </c>
      <c r="E73" s="10">
        <v>344</v>
      </c>
      <c r="F73" s="11">
        <v>25000000</v>
      </c>
      <c r="G73" s="11">
        <v>13250000</v>
      </c>
      <c r="H73" s="12">
        <f t="shared" si="7"/>
        <v>72674.41860465116</v>
      </c>
      <c r="I73" s="16">
        <f t="shared" si="9"/>
        <v>45486.416202419226</v>
      </c>
      <c r="J73" s="17">
        <f>I73</f>
        <v>45486.416202419226</v>
      </c>
      <c r="K73" s="18">
        <f t="shared" si="8"/>
        <v>118160.83480707038</v>
      </c>
    </row>
    <row r="74" spans="1:11" x14ac:dyDescent="0.35">
      <c r="A74">
        <v>1945</v>
      </c>
      <c r="B74" t="s">
        <v>79</v>
      </c>
      <c r="C74" s="15">
        <v>35010</v>
      </c>
      <c r="D74" s="9">
        <v>17475415</v>
      </c>
      <c r="E74" s="10">
        <v>344</v>
      </c>
      <c r="F74" s="11">
        <v>25000000</v>
      </c>
      <c r="G74" s="11">
        <v>13250000</v>
      </c>
      <c r="H74" s="12">
        <f t="shared" si="7"/>
        <v>72674.41860465116</v>
      </c>
      <c r="I74" s="16">
        <f t="shared" si="9"/>
        <v>26544.863169200849</v>
      </c>
      <c r="J74" s="17">
        <f t="shared" ref="J74:J75" si="10">I74</f>
        <v>26544.863169200849</v>
      </c>
      <c r="K74" s="18">
        <f t="shared" si="8"/>
        <v>99219.28177385201</v>
      </c>
    </row>
    <row r="75" spans="1:11" x14ac:dyDescent="0.35">
      <c r="A75">
        <v>1859</v>
      </c>
      <c r="B75" t="s">
        <v>80</v>
      </c>
      <c r="C75" s="15">
        <v>43846</v>
      </c>
      <c r="D75" s="9">
        <v>17475415</v>
      </c>
      <c r="E75" s="10">
        <v>344</v>
      </c>
      <c r="F75" s="11">
        <v>25000000</v>
      </c>
      <c r="G75" s="11">
        <v>13250000</v>
      </c>
      <c r="H75" s="12">
        <f t="shared" si="7"/>
        <v>72674.41860465116</v>
      </c>
      <c r="I75" s="16">
        <f t="shared" si="9"/>
        <v>33244.389332098835</v>
      </c>
      <c r="J75" s="17">
        <f t="shared" si="10"/>
        <v>33244.389332098835</v>
      </c>
      <c r="K75" s="18">
        <f t="shared" si="8"/>
        <v>105918.80793675</v>
      </c>
    </row>
    <row r="76" spans="1:11" x14ac:dyDescent="0.35">
      <c r="A76">
        <v>209</v>
      </c>
      <c r="B76" t="s">
        <v>81</v>
      </c>
      <c r="C76" s="15">
        <v>26157</v>
      </c>
      <c r="D76" s="9">
        <v>17475415</v>
      </c>
      <c r="E76" s="10">
        <v>344</v>
      </c>
      <c r="F76" s="11">
        <v>25000000</v>
      </c>
      <c r="G76" s="11">
        <v>13250000</v>
      </c>
      <c r="H76" s="12">
        <f t="shared" si="7"/>
        <v>72674.41860465116</v>
      </c>
      <c r="I76" s="20">
        <f t="shared" si="9"/>
        <v>19832.447469773964</v>
      </c>
      <c r="J76" s="12">
        <v>25000</v>
      </c>
      <c r="K76" s="18">
        <f t="shared" si="8"/>
        <v>97674.41860465116</v>
      </c>
    </row>
    <row r="77" spans="1:11" x14ac:dyDescent="0.35">
      <c r="A77">
        <v>1876</v>
      </c>
      <c r="B77" t="s">
        <v>82</v>
      </c>
      <c r="C77" s="15">
        <v>36087</v>
      </c>
      <c r="D77" s="9">
        <v>17475415</v>
      </c>
      <c r="E77" s="10">
        <v>344</v>
      </c>
      <c r="F77" s="11">
        <v>25000000</v>
      </c>
      <c r="G77" s="11">
        <v>13250000</v>
      </c>
      <c r="H77" s="12">
        <f t="shared" si="7"/>
        <v>72674.41860465116</v>
      </c>
      <c r="I77" s="16">
        <f t="shared" si="9"/>
        <v>27361.453218707542</v>
      </c>
      <c r="J77" s="17">
        <f>I77</f>
        <v>27361.453218707542</v>
      </c>
      <c r="K77" s="18">
        <f t="shared" si="8"/>
        <v>100035.8718233587</v>
      </c>
    </row>
    <row r="78" spans="1:11" x14ac:dyDescent="0.35">
      <c r="A78">
        <v>213</v>
      </c>
      <c r="B78" t="s">
        <v>83</v>
      </c>
      <c r="C78" s="15">
        <v>20884</v>
      </c>
      <c r="D78" s="9">
        <v>17475415</v>
      </c>
      <c r="E78" s="10">
        <v>344</v>
      </c>
      <c r="F78" s="11">
        <v>25000000</v>
      </c>
      <c r="G78" s="11">
        <v>13250000</v>
      </c>
      <c r="H78" s="12">
        <f t="shared" si="7"/>
        <v>72674.41860465116</v>
      </c>
      <c r="I78" s="20">
        <f t="shared" si="9"/>
        <v>15834.41652172495</v>
      </c>
      <c r="J78" s="12">
        <v>25000</v>
      </c>
      <c r="K78" s="18">
        <f t="shared" si="8"/>
        <v>97674.41860465116</v>
      </c>
    </row>
    <row r="79" spans="1:11" x14ac:dyDescent="0.35">
      <c r="A79">
        <v>214</v>
      </c>
      <c r="B79" t="s">
        <v>84</v>
      </c>
      <c r="C79" s="15">
        <v>27009</v>
      </c>
      <c r="D79" s="9">
        <v>17475415</v>
      </c>
      <c r="E79" s="10">
        <v>344</v>
      </c>
      <c r="F79" s="11">
        <v>25000000</v>
      </c>
      <c r="G79" s="11">
        <v>13250000</v>
      </c>
      <c r="H79" s="12">
        <f t="shared" si="7"/>
        <v>72674.41860465116</v>
      </c>
      <c r="I79" s="20">
        <f t="shared" si="9"/>
        <v>20478.440712280655</v>
      </c>
      <c r="J79" s="12">
        <v>25000</v>
      </c>
      <c r="K79" s="18">
        <f t="shared" si="8"/>
        <v>97674.41860465116</v>
      </c>
    </row>
    <row r="80" spans="1:11" x14ac:dyDescent="0.35">
      <c r="A80">
        <v>216</v>
      </c>
      <c r="B80" t="s">
        <v>85</v>
      </c>
      <c r="C80" s="15">
        <v>29121</v>
      </c>
      <c r="D80" s="9">
        <v>17475415</v>
      </c>
      <c r="E80" s="10">
        <v>344</v>
      </c>
      <c r="F80" s="11">
        <v>25000000</v>
      </c>
      <c r="G80" s="11">
        <v>13250000</v>
      </c>
      <c r="H80" s="12">
        <f t="shared" si="7"/>
        <v>72674.41860465116</v>
      </c>
      <c r="I80" s="20">
        <f t="shared" si="9"/>
        <v>22079.77607398737</v>
      </c>
      <c r="J80" s="12">
        <v>25000</v>
      </c>
      <c r="K80" s="18">
        <f t="shared" si="8"/>
        <v>97674.41860465116</v>
      </c>
    </row>
    <row r="81" spans="1:11" x14ac:dyDescent="0.35">
      <c r="A81">
        <v>221</v>
      </c>
      <c r="B81" t="s">
        <v>86</v>
      </c>
      <c r="C81" s="15">
        <v>11064</v>
      </c>
      <c r="D81" s="9">
        <v>17475415</v>
      </c>
      <c r="E81" s="10">
        <v>344</v>
      </c>
      <c r="F81" s="11">
        <v>25000000</v>
      </c>
      <c r="G81" s="11">
        <v>13250000</v>
      </c>
      <c r="H81" s="12">
        <f t="shared" si="7"/>
        <v>72674.41860465116</v>
      </c>
      <c r="I81" s="20">
        <f t="shared" si="9"/>
        <v>8388.8136562136006</v>
      </c>
      <c r="J81" s="12">
        <v>25000</v>
      </c>
      <c r="K81" s="18">
        <f t="shared" si="8"/>
        <v>97674.41860465116</v>
      </c>
    </row>
    <row r="82" spans="1:11" x14ac:dyDescent="0.35">
      <c r="A82">
        <v>222</v>
      </c>
      <c r="B82" t="s">
        <v>87</v>
      </c>
      <c r="C82" s="15">
        <v>58270</v>
      </c>
      <c r="D82" s="9">
        <v>17475415</v>
      </c>
      <c r="E82" s="10">
        <v>344</v>
      </c>
      <c r="F82" s="11">
        <v>25000000</v>
      </c>
      <c r="G82" s="11">
        <v>13250000</v>
      </c>
      <c r="H82" s="12">
        <f t="shared" si="7"/>
        <v>72674.41860465116</v>
      </c>
      <c r="I82" s="16">
        <f t="shared" si="9"/>
        <v>44180.781972845856</v>
      </c>
      <c r="J82" s="17">
        <f>I82</f>
        <v>44180.781972845856</v>
      </c>
      <c r="K82" s="18">
        <f t="shared" si="8"/>
        <v>116855.20057749702</v>
      </c>
    </row>
    <row r="83" spans="1:11" x14ac:dyDescent="0.35">
      <c r="A83">
        <v>225</v>
      </c>
      <c r="B83" t="s">
        <v>88</v>
      </c>
      <c r="C83" s="15">
        <v>18991</v>
      </c>
      <c r="D83" s="9">
        <v>17475415</v>
      </c>
      <c r="E83" s="10">
        <v>344</v>
      </c>
      <c r="F83" s="11">
        <v>25000000</v>
      </c>
      <c r="G83" s="11">
        <v>13250000</v>
      </c>
      <c r="H83" s="12">
        <f t="shared" si="7"/>
        <v>72674.41860465116</v>
      </c>
      <c r="I83" s="20">
        <f t="shared" si="9"/>
        <v>14399.128718831571</v>
      </c>
      <c r="J83" s="12">
        <v>25000</v>
      </c>
      <c r="K83" s="18">
        <f t="shared" si="8"/>
        <v>97674.41860465116</v>
      </c>
    </row>
    <row r="84" spans="1:11" x14ac:dyDescent="0.35">
      <c r="A84">
        <v>226</v>
      </c>
      <c r="B84" t="s">
        <v>89</v>
      </c>
      <c r="C84" s="15">
        <v>25066</v>
      </c>
      <c r="D84" s="9">
        <v>17475415</v>
      </c>
      <c r="E84" s="10">
        <v>344</v>
      </c>
      <c r="F84" s="11">
        <v>25000000</v>
      </c>
      <c r="G84" s="11">
        <v>13250000</v>
      </c>
      <c r="H84" s="12">
        <f t="shared" si="7"/>
        <v>72674.41860465116</v>
      </c>
      <c r="I84" s="20">
        <f t="shared" si="9"/>
        <v>19005.242507831717</v>
      </c>
      <c r="J84" s="12">
        <v>25000</v>
      </c>
      <c r="K84" s="18">
        <f t="shared" si="8"/>
        <v>97674.41860465116</v>
      </c>
    </row>
    <row r="85" spans="1:11" x14ac:dyDescent="0.35">
      <c r="A85">
        <v>228</v>
      </c>
      <c r="B85" t="s">
        <v>90</v>
      </c>
      <c r="C85" s="15">
        <v>118530</v>
      </c>
      <c r="D85" s="9">
        <v>17475415</v>
      </c>
      <c r="E85" s="10">
        <v>344</v>
      </c>
      <c r="F85" s="11">
        <v>25000000</v>
      </c>
      <c r="G85" s="11">
        <v>13250000</v>
      </c>
      <c r="H85" s="12">
        <f t="shared" si="7"/>
        <v>72674.41860465116</v>
      </c>
      <c r="I85" s="19">
        <f t="shared" si="9"/>
        <v>89870.397927602869</v>
      </c>
      <c r="J85" s="12">
        <f>I85</f>
        <v>89870.397927602869</v>
      </c>
      <c r="K85" s="18">
        <f t="shared" si="8"/>
        <v>162544.81653225404</v>
      </c>
    </row>
    <row r="86" spans="1:11" x14ac:dyDescent="0.35">
      <c r="A86">
        <v>230</v>
      </c>
      <c r="B86" t="s">
        <v>91</v>
      </c>
      <c r="C86" s="15">
        <v>23429</v>
      </c>
      <c r="D86" s="9">
        <v>17475415</v>
      </c>
      <c r="E86" s="10">
        <v>344</v>
      </c>
      <c r="F86" s="11">
        <v>25000000</v>
      </c>
      <c r="G86" s="11">
        <v>13250000</v>
      </c>
      <c r="H86" s="12">
        <f t="shared" si="7"/>
        <v>72674.41860465116</v>
      </c>
      <c r="I86" s="20">
        <f t="shared" si="9"/>
        <v>17764.055960902788</v>
      </c>
      <c r="J86" s="12">
        <v>25000</v>
      </c>
      <c r="K86" s="18">
        <f t="shared" si="8"/>
        <v>97674.41860465116</v>
      </c>
    </row>
    <row r="87" spans="1:11" x14ac:dyDescent="0.35">
      <c r="A87">
        <v>232</v>
      </c>
      <c r="B87" t="s">
        <v>92</v>
      </c>
      <c r="C87" s="15">
        <v>33198</v>
      </c>
      <c r="D87" s="9">
        <v>17475415</v>
      </c>
      <c r="E87" s="10">
        <v>344</v>
      </c>
      <c r="F87" s="11">
        <v>25000000</v>
      </c>
      <c r="G87" s="11">
        <v>13250000</v>
      </c>
      <c r="H87" s="12">
        <f t="shared" si="7"/>
        <v>72674.41860465116</v>
      </c>
      <c r="I87" s="16">
        <f t="shared" si="9"/>
        <v>25170.990216827468</v>
      </c>
      <c r="J87" s="17">
        <f>I87</f>
        <v>25170.990216827468</v>
      </c>
      <c r="K87" s="18">
        <f t="shared" si="8"/>
        <v>97845.408821478632</v>
      </c>
    </row>
    <row r="88" spans="1:11" x14ac:dyDescent="0.35">
      <c r="A88">
        <v>233</v>
      </c>
      <c r="B88" t="s">
        <v>93</v>
      </c>
      <c r="C88" s="15">
        <v>27016</v>
      </c>
      <c r="D88" s="9">
        <v>17475415</v>
      </c>
      <c r="E88" s="10">
        <v>344</v>
      </c>
      <c r="F88" s="11">
        <v>25000000</v>
      </c>
      <c r="G88" s="11">
        <v>13250000</v>
      </c>
      <c r="H88" s="12">
        <f t="shared" si="7"/>
        <v>72674.41860465116</v>
      </c>
      <c r="I88" s="20">
        <f t="shared" si="9"/>
        <v>20483.74816849843</v>
      </c>
      <c r="J88" s="12">
        <v>25000</v>
      </c>
      <c r="K88" s="18">
        <f t="shared" si="8"/>
        <v>97674.41860465116</v>
      </c>
    </row>
    <row r="89" spans="1:11" x14ac:dyDescent="0.35">
      <c r="A89">
        <v>243</v>
      </c>
      <c r="B89" t="s">
        <v>94</v>
      </c>
      <c r="C89" s="15">
        <v>48726</v>
      </c>
      <c r="D89" s="9">
        <v>17475415</v>
      </c>
      <c r="E89" s="10">
        <v>344</v>
      </c>
      <c r="F89" s="11">
        <v>25000000</v>
      </c>
      <c r="G89" s="11">
        <v>13250000</v>
      </c>
      <c r="H89" s="12">
        <f t="shared" si="7"/>
        <v>72674.41860465116</v>
      </c>
      <c r="I89" s="16">
        <f t="shared" si="9"/>
        <v>36944.444523921178</v>
      </c>
      <c r="J89" s="17">
        <f>I89</f>
        <v>36944.444523921178</v>
      </c>
      <c r="K89" s="18">
        <f t="shared" si="8"/>
        <v>109618.86312857234</v>
      </c>
    </row>
    <row r="90" spans="1:11" x14ac:dyDescent="0.35">
      <c r="A90">
        <v>244</v>
      </c>
      <c r="B90" t="s">
        <v>95</v>
      </c>
      <c r="C90" s="15">
        <v>12228</v>
      </c>
      <c r="D90" s="9">
        <v>17475415</v>
      </c>
      <c r="E90" s="10">
        <v>344</v>
      </c>
      <c r="F90" s="11">
        <v>25000000</v>
      </c>
      <c r="G90" s="11">
        <v>13250000</v>
      </c>
      <c r="H90" s="12">
        <f t="shared" si="7"/>
        <v>72674.41860465116</v>
      </c>
      <c r="I90" s="20">
        <f t="shared" si="9"/>
        <v>9271.3678044269618</v>
      </c>
      <c r="J90" s="12">
        <v>25000</v>
      </c>
      <c r="K90" s="18">
        <f t="shared" si="8"/>
        <v>97674.41860465116</v>
      </c>
    </row>
    <row r="91" spans="1:11" x14ac:dyDescent="0.35">
      <c r="A91">
        <v>246</v>
      </c>
      <c r="B91" t="s">
        <v>96</v>
      </c>
      <c r="C91" s="15">
        <v>18776</v>
      </c>
      <c r="D91" s="9">
        <v>17475415</v>
      </c>
      <c r="E91" s="10">
        <v>344</v>
      </c>
      <c r="F91" s="11">
        <v>25000000</v>
      </c>
      <c r="G91" s="11">
        <v>13250000</v>
      </c>
      <c r="H91" s="12">
        <f t="shared" si="7"/>
        <v>72674.41860465116</v>
      </c>
      <c r="I91" s="20">
        <f t="shared" si="9"/>
        <v>14236.113992142675</v>
      </c>
      <c r="J91" s="12">
        <v>25000</v>
      </c>
      <c r="K91" s="18">
        <f t="shared" si="8"/>
        <v>97674.41860465116</v>
      </c>
    </row>
    <row r="92" spans="1:11" x14ac:dyDescent="0.35">
      <c r="A92">
        <v>252</v>
      </c>
      <c r="B92" t="s">
        <v>97</v>
      </c>
      <c r="C92" s="15">
        <v>16569</v>
      </c>
      <c r="D92" s="9">
        <v>17475415</v>
      </c>
      <c r="E92" s="10">
        <v>344</v>
      </c>
      <c r="F92" s="11">
        <v>25000000</v>
      </c>
      <c r="G92" s="11">
        <v>13250000</v>
      </c>
      <c r="H92" s="12">
        <f t="shared" si="7"/>
        <v>72674.41860465116</v>
      </c>
      <c r="I92" s="20">
        <f t="shared" si="9"/>
        <v>12562.748867480401</v>
      </c>
      <c r="J92" s="12">
        <v>25000</v>
      </c>
      <c r="K92" s="18">
        <f t="shared" si="8"/>
        <v>97674.41860465116</v>
      </c>
    </row>
    <row r="93" spans="1:11" x14ac:dyDescent="0.35">
      <c r="A93">
        <v>1705</v>
      </c>
      <c r="B93" t="s">
        <v>98</v>
      </c>
      <c r="C93" s="15">
        <v>46822</v>
      </c>
      <c r="D93" s="9">
        <v>17475415</v>
      </c>
      <c r="E93" s="10">
        <v>344</v>
      </c>
      <c r="F93" s="11">
        <v>25000000</v>
      </c>
      <c r="G93" s="11">
        <v>13250000</v>
      </c>
      <c r="H93" s="12">
        <f t="shared" si="7"/>
        <v>72674.41860465116</v>
      </c>
      <c r="I93" s="16">
        <f t="shared" si="9"/>
        <v>35500.816432685577</v>
      </c>
      <c r="J93" s="17">
        <f>I93</f>
        <v>35500.816432685577</v>
      </c>
      <c r="K93" s="18">
        <f t="shared" si="8"/>
        <v>108175.23503733674</v>
      </c>
    </row>
    <row r="94" spans="1:11" x14ac:dyDescent="0.35">
      <c r="A94">
        <v>262</v>
      </c>
      <c r="B94" t="s">
        <v>99</v>
      </c>
      <c r="C94" s="15">
        <v>33948</v>
      </c>
      <c r="D94" s="9">
        <v>17475415</v>
      </c>
      <c r="E94" s="10">
        <v>344</v>
      </c>
      <c r="F94" s="11">
        <v>25000000</v>
      </c>
      <c r="G94" s="11">
        <v>13250000</v>
      </c>
      <c r="H94" s="12">
        <f t="shared" si="7"/>
        <v>72674.41860465116</v>
      </c>
      <c r="I94" s="16">
        <f t="shared" si="9"/>
        <v>25739.646240160822</v>
      </c>
      <c r="J94" s="17">
        <f>I94</f>
        <v>25739.646240160822</v>
      </c>
      <c r="K94" s="18">
        <f t="shared" si="8"/>
        <v>98414.064844811975</v>
      </c>
    </row>
    <row r="95" spans="1:11" x14ac:dyDescent="0.35">
      <c r="A95">
        <v>263</v>
      </c>
      <c r="B95" t="s">
        <v>100</v>
      </c>
      <c r="C95" s="15">
        <v>25452</v>
      </c>
      <c r="D95" s="9">
        <v>17475415</v>
      </c>
      <c r="E95" s="10">
        <v>344</v>
      </c>
      <c r="F95" s="11">
        <v>25000000</v>
      </c>
      <c r="G95" s="11">
        <v>13250000</v>
      </c>
      <c r="H95" s="12">
        <f t="shared" si="7"/>
        <v>72674.41860465116</v>
      </c>
      <c r="I95" s="20">
        <f t="shared" si="9"/>
        <v>19297.910807840617</v>
      </c>
      <c r="J95" s="12">
        <v>25000</v>
      </c>
      <c r="K95" s="18">
        <f t="shared" si="8"/>
        <v>97674.41860465116</v>
      </c>
    </row>
    <row r="96" spans="1:11" x14ac:dyDescent="0.35">
      <c r="A96">
        <v>1955</v>
      </c>
      <c r="B96" t="s">
        <v>101</v>
      </c>
      <c r="C96" s="15">
        <v>36031</v>
      </c>
      <c r="D96" s="9">
        <v>17475415</v>
      </c>
      <c r="E96" s="10">
        <v>344</v>
      </c>
      <c r="F96" s="11">
        <v>25000000</v>
      </c>
      <c r="G96" s="11">
        <v>13250000</v>
      </c>
      <c r="H96" s="12">
        <f t="shared" si="7"/>
        <v>72674.41860465116</v>
      </c>
      <c r="I96" s="16">
        <f t="shared" si="9"/>
        <v>27318.993568965318</v>
      </c>
      <c r="J96" s="17">
        <f>I96</f>
        <v>27318.993568965318</v>
      </c>
      <c r="K96" s="18">
        <f t="shared" si="8"/>
        <v>99993.412173616482</v>
      </c>
    </row>
    <row r="97" spans="1:11" x14ac:dyDescent="0.35">
      <c r="A97">
        <v>1740</v>
      </c>
      <c r="B97" t="s">
        <v>102</v>
      </c>
      <c r="C97" s="15">
        <v>24648</v>
      </c>
      <c r="D97" s="9">
        <v>17475415</v>
      </c>
      <c r="E97" s="10">
        <v>344</v>
      </c>
      <c r="F97" s="11">
        <v>25000000</v>
      </c>
      <c r="G97" s="11">
        <v>13250000</v>
      </c>
      <c r="H97" s="12">
        <f t="shared" si="7"/>
        <v>72674.41860465116</v>
      </c>
      <c r="I97" s="20">
        <f t="shared" si="9"/>
        <v>18688.311550827264</v>
      </c>
      <c r="J97" s="12">
        <v>25000</v>
      </c>
      <c r="K97" s="18">
        <f t="shared" si="8"/>
        <v>97674.41860465116</v>
      </c>
    </row>
    <row r="98" spans="1:11" x14ac:dyDescent="0.35">
      <c r="A98">
        <v>267</v>
      </c>
      <c r="B98" t="s">
        <v>103</v>
      </c>
      <c r="C98" s="15">
        <v>43600</v>
      </c>
      <c r="D98" s="9">
        <v>17475415</v>
      </c>
      <c r="E98" s="10">
        <v>344</v>
      </c>
      <c r="F98" s="11">
        <v>25000000</v>
      </c>
      <c r="G98" s="11">
        <v>13250000</v>
      </c>
      <c r="H98" s="12">
        <f t="shared" si="7"/>
        <v>72674.41860465116</v>
      </c>
      <c r="I98" s="16">
        <f t="shared" si="9"/>
        <v>33057.870156445497</v>
      </c>
      <c r="J98" s="17">
        <f>I98</f>
        <v>33057.870156445497</v>
      </c>
      <c r="K98" s="18">
        <f t="shared" si="8"/>
        <v>105732.28876109666</v>
      </c>
    </row>
    <row r="99" spans="1:11" x14ac:dyDescent="0.35">
      <c r="A99">
        <v>268</v>
      </c>
      <c r="B99" t="s">
        <v>104</v>
      </c>
      <c r="C99" s="15">
        <v>177359</v>
      </c>
      <c r="D99" s="9">
        <v>17475415</v>
      </c>
      <c r="E99" s="10">
        <v>344</v>
      </c>
      <c r="F99" s="11">
        <v>25000000</v>
      </c>
      <c r="G99" s="11">
        <v>13250000</v>
      </c>
      <c r="H99" s="12">
        <f t="shared" si="7"/>
        <v>72674.41860465116</v>
      </c>
      <c r="I99" s="19">
        <f t="shared" si="9"/>
        <v>134475.01818983984</v>
      </c>
      <c r="J99" s="12">
        <v>123494</v>
      </c>
      <c r="K99" s="18">
        <f t="shared" si="8"/>
        <v>196168.41860465117</v>
      </c>
    </row>
    <row r="100" spans="1:11" x14ac:dyDescent="0.35">
      <c r="A100">
        <v>302</v>
      </c>
      <c r="B100" t="s">
        <v>105</v>
      </c>
      <c r="C100" s="15">
        <v>28021</v>
      </c>
      <c r="D100" s="9">
        <v>17475415</v>
      </c>
      <c r="E100" s="10">
        <v>344</v>
      </c>
      <c r="F100" s="11">
        <v>25000000</v>
      </c>
      <c r="G100" s="11">
        <v>13250000</v>
      </c>
      <c r="H100" s="12">
        <f t="shared" si="7"/>
        <v>72674.41860465116</v>
      </c>
      <c r="I100" s="20">
        <f t="shared" si="9"/>
        <v>21245.747239765122</v>
      </c>
      <c r="J100" s="12">
        <v>25000</v>
      </c>
      <c r="K100" s="18">
        <f t="shared" si="8"/>
        <v>97674.41860465116</v>
      </c>
    </row>
    <row r="101" spans="1:11" x14ac:dyDescent="0.35">
      <c r="A101">
        <v>269</v>
      </c>
      <c r="B101" t="s">
        <v>106</v>
      </c>
      <c r="C101" s="15">
        <v>23760</v>
      </c>
      <c r="D101" s="9">
        <v>17475415</v>
      </c>
      <c r="E101" s="10">
        <v>344</v>
      </c>
      <c r="F101" s="11">
        <v>25000000</v>
      </c>
      <c r="G101" s="11">
        <v>13250000</v>
      </c>
      <c r="H101" s="12">
        <f t="shared" si="7"/>
        <v>72674.41860465116</v>
      </c>
      <c r="I101" s="20">
        <f t="shared" si="9"/>
        <v>18015.022819200574</v>
      </c>
      <c r="J101" s="12">
        <v>25000</v>
      </c>
      <c r="K101" s="18">
        <f t="shared" si="8"/>
        <v>97674.41860465116</v>
      </c>
    </row>
    <row r="102" spans="1:11" x14ac:dyDescent="0.35">
      <c r="A102">
        <v>1586</v>
      </c>
      <c r="B102" t="s">
        <v>107</v>
      </c>
      <c r="C102" s="15">
        <v>29574</v>
      </c>
      <c r="D102" s="9">
        <v>17475415</v>
      </c>
      <c r="E102" s="10">
        <v>344</v>
      </c>
      <c r="F102" s="11">
        <v>25000000</v>
      </c>
      <c r="G102" s="11">
        <v>13250000</v>
      </c>
      <c r="H102" s="12">
        <f t="shared" si="7"/>
        <v>72674.41860465116</v>
      </c>
      <c r="I102" s="20">
        <f t="shared" si="9"/>
        <v>22423.244312080715</v>
      </c>
      <c r="J102" s="12">
        <v>25000</v>
      </c>
      <c r="K102" s="18">
        <f t="shared" si="8"/>
        <v>97674.41860465116</v>
      </c>
    </row>
    <row r="103" spans="1:11" x14ac:dyDescent="0.35">
      <c r="A103">
        <v>1509</v>
      </c>
      <c r="B103" t="s">
        <v>108</v>
      </c>
      <c r="C103" s="15">
        <v>39346</v>
      </c>
      <c r="D103" s="9">
        <v>17475415</v>
      </c>
      <c r="E103" s="10">
        <v>344</v>
      </c>
      <c r="F103" s="11">
        <v>25000000</v>
      </c>
      <c r="G103" s="11">
        <v>13250000</v>
      </c>
      <c r="H103" s="12">
        <f t="shared" si="7"/>
        <v>72674.41860465116</v>
      </c>
      <c r="I103" s="16">
        <f t="shared" si="9"/>
        <v>29832.453192098732</v>
      </c>
      <c r="J103" s="17">
        <f>I103</f>
        <v>29832.453192098732</v>
      </c>
      <c r="K103" s="18">
        <f t="shared" si="8"/>
        <v>102506.8717967499</v>
      </c>
    </row>
    <row r="104" spans="1:11" x14ac:dyDescent="0.35">
      <c r="A104">
        <v>1734</v>
      </c>
      <c r="B104" t="s">
        <v>109</v>
      </c>
      <c r="C104" s="15">
        <v>48214</v>
      </c>
      <c r="D104" s="9">
        <v>17475415</v>
      </c>
      <c r="E104" s="10">
        <v>344</v>
      </c>
      <c r="F104" s="11">
        <v>25000000</v>
      </c>
      <c r="G104" s="11">
        <v>13250000</v>
      </c>
      <c r="H104" s="12">
        <f t="shared" si="7"/>
        <v>72674.41860465116</v>
      </c>
      <c r="I104" s="16">
        <f t="shared" si="9"/>
        <v>36556.242011992275</v>
      </c>
      <c r="J104" s="17">
        <f>I104</f>
        <v>36556.242011992275</v>
      </c>
      <c r="K104" s="18">
        <f t="shared" si="8"/>
        <v>109230.66061664344</v>
      </c>
    </row>
    <row r="105" spans="1:11" x14ac:dyDescent="0.35">
      <c r="A105">
        <v>273</v>
      </c>
      <c r="B105" t="s">
        <v>110</v>
      </c>
      <c r="C105" s="15">
        <v>24365</v>
      </c>
      <c r="D105" s="9">
        <v>17475415</v>
      </c>
      <c r="E105" s="10">
        <v>344</v>
      </c>
      <c r="F105" s="11">
        <v>25000000</v>
      </c>
      <c r="G105" s="11">
        <v>13250000</v>
      </c>
      <c r="H105" s="12">
        <f t="shared" si="7"/>
        <v>72674.41860465116</v>
      </c>
      <c r="I105" s="20">
        <f t="shared" si="9"/>
        <v>18473.738678022812</v>
      </c>
      <c r="J105" s="12">
        <v>25000</v>
      </c>
      <c r="K105" s="18">
        <f t="shared" si="8"/>
        <v>97674.41860465116</v>
      </c>
    </row>
    <row r="106" spans="1:11" x14ac:dyDescent="0.35">
      <c r="A106">
        <v>274</v>
      </c>
      <c r="B106" t="s">
        <v>111</v>
      </c>
      <c r="C106" s="15">
        <v>31417</v>
      </c>
      <c r="D106" s="9">
        <v>17475415</v>
      </c>
      <c r="E106" s="10">
        <v>344</v>
      </c>
      <c r="F106" s="11">
        <v>25000000</v>
      </c>
      <c r="G106" s="11">
        <v>13250000</v>
      </c>
      <c r="H106" s="12">
        <f t="shared" si="7"/>
        <v>72674.41860465116</v>
      </c>
      <c r="I106" s="20">
        <f t="shared" si="9"/>
        <v>23820.621713418539</v>
      </c>
      <c r="J106" s="12">
        <v>25000</v>
      </c>
      <c r="K106" s="18">
        <f t="shared" si="8"/>
        <v>97674.41860465116</v>
      </c>
    </row>
    <row r="107" spans="1:11" x14ac:dyDescent="0.35">
      <c r="A107">
        <v>275</v>
      </c>
      <c r="B107" t="s">
        <v>112</v>
      </c>
      <c r="C107" s="15">
        <v>43525</v>
      </c>
      <c r="D107" s="9">
        <v>17475415</v>
      </c>
      <c r="E107" s="10">
        <v>344</v>
      </c>
      <c r="F107" s="11">
        <v>25000000</v>
      </c>
      <c r="G107" s="11">
        <v>13250000</v>
      </c>
      <c r="H107" s="12">
        <f t="shared" si="7"/>
        <v>72674.41860465116</v>
      </c>
      <c r="I107" s="16">
        <f t="shared" si="9"/>
        <v>33001.004554112158</v>
      </c>
      <c r="J107" s="17">
        <f>I107</f>
        <v>33001.004554112158</v>
      </c>
      <c r="K107" s="18">
        <f t="shared" si="8"/>
        <v>105675.42315876333</v>
      </c>
    </row>
    <row r="108" spans="1:11" x14ac:dyDescent="0.35">
      <c r="A108">
        <v>277</v>
      </c>
      <c r="B108" t="s">
        <v>113</v>
      </c>
      <c r="C108" s="15">
        <v>1726</v>
      </c>
      <c r="D108" s="9">
        <v>17475415</v>
      </c>
      <c r="E108" s="10">
        <v>344</v>
      </c>
      <c r="F108" s="11">
        <v>25000000</v>
      </c>
      <c r="G108" s="11">
        <v>13250000</v>
      </c>
      <c r="H108" s="12">
        <f t="shared" si="7"/>
        <v>72674.41860465116</v>
      </c>
      <c r="I108" s="20">
        <f t="shared" si="9"/>
        <v>1308.6670616978195</v>
      </c>
      <c r="J108" s="12">
        <v>25000</v>
      </c>
      <c r="K108" s="18">
        <f t="shared" si="8"/>
        <v>97674.41860465116</v>
      </c>
    </row>
    <row r="109" spans="1:11" x14ac:dyDescent="0.35">
      <c r="A109">
        <v>279</v>
      </c>
      <c r="B109" t="s">
        <v>114</v>
      </c>
      <c r="C109" s="15">
        <v>10128</v>
      </c>
      <c r="D109" s="9">
        <v>17475415</v>
      </c>
      <c r="E109" s="10">
        <v>344</v>
      </c>
      <c r="F109" s="11">
        <v>25000000</v>
      </c>
      <c r="G109" s="11">
        <v>13250000</v>
      </c>
      <c r="H109" s="12">
        <f t="shared" si="7"/>
        <v>72674.41860465116</v>
      </c>
      <c r="I109" s="20">
        <f t="shared" si="9"/>
        <v>7679.1309390935776</v>
      </c>
      <c r="J109" s="12">
        <v>25000</v>
      </c>
      <c r="K109" s="18">
        <f t="shared" si="8"/>
        <v>97674.41860465116</v>
      </c>
    </row>
    <row r="110" spans="1:11" x14ac:dyDescent="0.35">
      <c r="A110">
        <v>281</v>
      </c>
      <c r="B110" t="s">
        <v>115</v>
      </c>
      <c r="C110" s="15">
        <v>41920</v>
      </c>
      <c r="D110" s="9">
        <v>17475415</v>
      </c>
      <c r="E110" s="10">
        <v>344</v>
      </c>
      <c r="F110" s="11">
        <v>25000000</v>
      </c>
      <c r="G110" s="11">
        <v>13250000</v>
      </c>
      <c r="H110" s="12">
        <f t="shared" si="7"/>
        <v>72674.41860465116</v>
      </c>
      <c r="I110" s="16">
        <f t="shared" si="9"/>
        <v>31784.080664178793</v>
      </c>
      <c r="J110" s="17">
        <f>I110</f>
        <v>31784.080664178793</v>
      </c>
      <c r="K110" s="18">
        <f t="shared" si="8"/>
        <v>104458.49926882995</v>
      </c>
    </row>
    <row r="111" spans="1:11" x14ac:dyDescent="0.35">
      <c r="A111">
        <v>285</v>
      </c>
      <c r="B111" t="s">
        <v>116</v>
      </c>
      <c r="C111" s="15">
        <v>24790</v>
      </c>
      <c r="D111" s="9">
        <v>17475415</v>
      </c>
      <c r="E111" s="10">
        <v>344</v>
      </c>
      <c r="F111" s="11">
        <v>25000000</v>
      </c>
      <c r="G111" s="11">
        <v>13250000</v>
      </c>
      <c r="H111" s="12">
        <f t="shared" si="7"/>
        <v>72674.41860465116</v>
      </c>
      <c r="I111" s="20">
        <f t="shared" si="9"/>
        <v>18795.977091245044</v>
      </c>
      <c r="J111" s="12">
        <v>25000</v>
      </c>
      <c r="K111" s="18">
        <f t="shared" si="8"/>
        <v>97674.41860465116</v>
      </c>
    </row>
    <row r="112" spans="1:11" x14ac:dyDescent="0.35">
      <c r="A112">
        <v>289</v>
      </c>
      <c r="B112" t="s">
        <v>117</v>
      </c>
      <c r="C112" s="15">
        <v>39635</v>
      </c>
      <c r="D112" s="9">
        <v>17475415</v>
      </c>
      <c r="E112" s="10">
        <v>344</v>
      </c>
      <c r="F112" s="11">
        <v>25000000</v>
      </c>
      <c r="G112" s="11">
        <v>13250000</v>
      </c>
      <c r="H112" s="12">
        <f t="shared" si="7"/>
        <v>72674.41860465116</v>
      </c>
      <c r="I112" s="16">
        <f t="shared" si="9"/>
        <v>30051.575313089848</v>
      </c>
      <c r="J112" s="17">
        <f>I112</f>
        <v>30051.575313089848</v>
      </c>
      <c r="K112" s="18">
        <f t="shared" si="8"/>
        <v>102725.99391774101</v>
      </c>
    </row>
    <row r="113" spans="1:11" x14ac:dyDescent="0.35">
      <c r="A113">
        <v>1960</v>
      </c>
      <c r="B113" t="s">
        <v>118</v>
      </c>
      <c r="C113" s="15">
        <v>51496</v>
      </c>
      <c r="D113" s="9">
        <v>17475415</v>
      </c>
      <c r="E113" s="10">
        <v>344</v>
      </c>
      <c r="F113" s="11">
        <v>25000000</v>
      </c>
      <c r="G113" s="11">
        <v>13250000</v>
      </c>
      <c r="H113" s="12">
        <f t="shared" si="7"/>
        <v>72674.41860465116</v>
      </c>
      <c r="I113" s="16">
        <f t="shared" si="9"/>
        <v>39044.680770099018</v>
      </c>
      <c r="J113" s="17">
        <f>I113</f>
        <v>39044.680770099018</v>
      </c>
      <c r="K113" s="18">
        <f t="shared" si="8"/>
        <v>111719.09937475018</v>
      </c>
    </row>
    <row r="114" spans="1:11" x14ac:dyDescent="0.35">
      <c r="A114">
        <v>668</v>
      </c>
      <c r="B114" t="s">
        <v>119</v>
      </c>
      <c r="C114" s="15">
        <v>19581</v>
      </c>
      <c r="D114" s="9">
        <v>17475415</v>
      </c>
      <c r="E114" s="10">
        <v>344</v>
      </c>
      <c r="F114" s="11">
        <v>25000000</v>
      </c>
      <c r="G114" s="11">
        <v>13250000</v>
      </c>
      <c r="H114" s="12">
        <f t="shared" si="7"/>
        <v>72674.41860465116</v>
      </c>
      <c r="I114" s="20">
        <f t="shared" si="9"/>
        <v>14846.471457187139</v>
      </c>
      <c r="J114" s="12">
        <v>25000</v>
      </c>
      <c r="K114" s="18">
        <f t="shared" si="8"/>
        <v>97674.41860465116</v>
      </c>
    </row>
    <row r="115" spans="1:11" x14ac:dyDescent="0.35">
      <c r="A115">
        <v>293</v>
      </c>
      <c r="B115" t="s">
        <v>120</v>
      </c>
      <c r="C115" s="15">
        <v>15014</v>
      </c>
      <c r="D115" s="9">
        <v>17475415</v>
      </c>
      <c r="E115" s="10">
        <v>344</v>
      </c>
      <c r="F115" s="11">
        <v>25000000</v>
      </c>
      <c r="G115" s="11">
        <v>13250000</v>
      </c>
      <c r="H115" s="12">
        <f t="shared" si="7"/>
        <v>72674.41860465116</v>
      </c>
      <c r="I115" s="20">
        <f t="shared" si="9"/>
        <v>11383.735379102585</v>
      </c>
      <c r="J115" s="12">
        <v>25000</v>
      </c>
      <c r="K115" s="18">
        <f t="shared" si="8"/>
        <v>97674.41860465116</v>
      </c>
    </row>
    <row r="116" spans="1:11" x14ac:dyDescent="0.35">
      <c r="A116">
        <v>296</v>
      </c>
      <c r="B116" t="s">
        <v>121</v>
      </c>
      <c r="C116" s="15">
        <v>41261</v>
      </c>
      <c r="D116" s="9">
        <v>17475415</v>
      </c>
      <c r="E116" s="10">
        <v>344</v>
      </c>
      <c r="F116" s="11">
        <v>25000000</v>
      </c>
      <c r="G116" s="11">
        <v>13250000</v>
      </c>
      <c r="H116" s="12">
        <f t="shared" si="7"/>
        <v>72674.41860465116</v>
      </c>
      <c r="I116" s="16">
        <f t="shared" si="9"/>
        <v>31284.421571676554</v>
      </c>
      <c r="J116" s="17">
        <f>I116</f>
        <v>31284.421571676554</v>
      </c>
      <c r="K116" s="18">
        <f t="shared" si="8"/>
        <v>103958.84017632771</v>
      </c>
    </row>
    <row r="117" spans="1:11" x14ac:dyDescent="0.35">
      <c r="A117">
        <v>294</v>
      </c>
      <c r="B117" t="s">
        <v>122</v>
      </c>
      <c r="C117" s="15">
        <v>29022</v>
      </c>
      <c r="D117" s="9">
        <v>17475415</v>
      </c>
      <c r="E117" s="10">
        <v>344</v>
      </c>
      <c r="F117" s="11">
        <v>25000000</v>
      </c>
      <c r="G117" s="11">
        <v>13250000</v>
      </c>
      <c r="H117" s="12">
        <f t="shared" si="7"/>
        <v>72674.41860465116</v>
      </c>
      <c r="I117" s="20">
        <f t="shared" si="9"/>
        <v>22004.713478907368</v>
      </c>
      <c r="J117" s="12">
        <v>25000</v>
      </c>
      <c r="K117" s="18">
        <f t="shared" si="8"/>
        <v>97674.41860465116</v>
      </c>
    </row>
    <row r="118" spans="1:11" x14ac:dyDescent="0.35">
      <c r="A118">
        <v>297</v>
      </c>
      <c r="B118" t="s">
        <v>123</v>
      </c>
      <c r="C118" s="15">
        <v>29447</v>
      </c>
      <c r="D118" s="9">
        <v>17475415</v>
      </c>
      <c r="E118" s="10">
        <v>344</v>
      </c>
      <c r="F118" s="11">
        <v>25000000</v>
      </c>
      <c r="G118" s="11">
        <v>13250000</v>
      </c>
      <c r="H118" s="12">
        <f t="shared" si="7"/>
        <v>72674.41860465116</v>
      </c>
      <c r="I118" s="20">
        <f t="shared" si="9"/>
        <v>22326.9518921296</v>
      </c>
      <c r="J118" s="12">
        <v>25000</v>
      </c>
      <c r="K118" s="18">
        <f t="shared" si="8"/>
        <v>97674.41860465116</v>
      </c>
    </row>
    <row r="119" spans="1:11" x14ac:dyDescent="0.35">
      <c r="A119">
        <v>299</v>
      </c>
      <c r="B119" t="s">
        <v>124</v>
      </c>
      <c r="C119" s="15">
        <v>44096</v>
      </c>
      <c r="D119" s="9">
        <v>17475415</v>
      </c>
      <c r="E119" s="10">
        <v>344</v>
      </c>
      <c r="F119" s="11">
        <v>25000000</v>
      </c>
      <c r="G119" s="11">
        <v>13250000</v>
      </c>
      <c r="H119" s="12">
        <f t="shared" si="7"/>
        <v>72674.41860465116</v>
      </c>
      <c r="I119" s="16">
        <f t="shared" si="9"/>
        <v>33433.941339876619</v>
      </c>
      <c r="J119" s="17">
        <f>I119</f>
        <v>33433.941339876619</v>
      </c>
      <c r="K119" s="18">
        <f t="shared" si="8"/>
        <v>106108.35994452778</v>
      </c>
    </row>
    <row r="120" spans="1:11" x14ac:dyDescent="0.35">
      <c r="A120">
        <v>301</v>
      </c>
      <c r="B120" t="s">
        <v>125</v>
      </c>
      <c r="C120" s="15">
        <v>48111</v>
      </c>
      <c r="D120" s="9">
        <v>17475415</v>
      </c>
      <c r="E120" s="10">
        <v>344</v>
      </c>
      <c r="F120" s="11">
        <v>25000000</v>
      </c>
      <c r="G120" s="11">
        <v>13250000</v>
      </c>
      <c r="H120" s="12">
        <f t="shared" si="7"/>
        <v>72674.41860465116</v>
      </c>
      <c r="I120" s="16">
        <f t="shared" si="9"/>
        <v>36478.146584787828</v>
      </c>
      <c r="J120" s="17">
        <f>I120</f>
        <v>36478.146584787828</v>
      </c>
      <c r="K120" s="18">
        <f t="shared" si="8"/>
        <v>109152.56518943899</v>
      </c>
    </row>
    <row r="121" spans="1:11" x14ac:dyDescent="0.35">
      <c r="A121">
        <v>307</v>
      </c>
      <c r="B121" t="s">
        <v>126</v>
      </c>
      <c r="C121" s="15">
        <v>157462</v>
      </c>
      <c r="D121" s="9">
        <v>17475415</v>
      </c>
      <c r="E121" s="10">
        <v>344</v>
      </c>
      <c r="F121" s="11">
        <v>25000000</v>
      </c>
      <c r="G121" s="11">
        <v>13250000</v>
      </c>
      <c r="H121" s="12">
        <f t="shared" si="7"/>
        <v>72674.41860465116</v>
      </c>
      <c r="I121" s="19">
        <f t="shared" si="9"/>
        <v>119388.95299482159</v>
      </c>
      <c r="J121" s="12">
        <f>I121</f>
        <v>119388.95299482159</v>
      </c>
      <c r="K121" s="18">
        <f t="shared" si="8"/>
        <v>192063.37159947277</v>
      </c>
    </row>
    <row r="122" spans="1:11" x14ac:dyDescent="0.35">
      <c r="A122">
        <v>308</v>
      </c>
      <c r="B122" t="s">
        <v>127</v>
      </c>
      <c r="C122" s="15">
        <v>24792</v>
      </c>
      <c r="D122" s="9">
        <v>17475415</v>
      </c>
      <c r="E122" s="10">
        <v>344</v>
      </c>
      <c r="F122" s="11">
        <v>25000000</v>
      </c>
      <c r="G122" s="11">
        <v>13250000</v>
      </c>
      <c r="H122" s="12">
        <f t="shared" si="7"/>
        <v>72674.41860465116</v>
      </c>
      <c r="I122" s="20">
        <f t="shared" si="9"/>
        <v>18797.493507307263</v>
      </c>
      <c r="J122" s="12">
        <v>25000</v>
      </c>
      <c r="K122" s="18">
        <f t="shared" si="8"/>
        <v>97674.41860465116</v>
      </c>
    </row>
    <row r="123" spans="1:11" x14ac:dyDescent="0.35">
      <c r="A123">
        <v>312</v>
      </c>
      <c r="B123" t="s">
        <v>128</v>
      </c>
      <c r="C123" s="15">
        <v>15341</v>
      </c>
      <c r="D123" s="9">
        <v>17475415</v>
      </c>
      <c r="E123" s="10">
        <v>344</v>
      </c>
      <c r="F123" s="11">
        <v>25000000</v>
      </c>
      <c r="G123" s="11">
        <v>13250000</v>
      </c>
      <c r="H123" s="12">
        <f t="shared" si="7"/>
        <v>72674.41860465116</v>
      </c>
      <c r="I123" s="20">
        <f t="shared" si="9"/>
        <v>11631.669405275927</v>
      </c>
      <c r="J123" s="12">
        <v>25000</v>
      </c>
      <c r="K123" s="18">
        <f t="shared" si="8"/>
        <v>97674.41860465116</v>
      </c>
    </row>
    <row r="124" spans="1:11" x14ac:dyDescent="0.35">
      <c r="A124">
        <v>313</v>
      </c>
      <c r="B124" t="s">
        <v>129</v>
      </c>
      <c r="C124" s="15">
        <v>22019</v>
      </c>
      <c r="D124" s="9">
        <v>17475415</v>
      </c>
      <c r="E124" s="10">
        <v>344</v>
      </c>
      <c r="F124" s="11">
        <v>25000000</v>
      </c>
      <c r="G124" s="11">
        <v>13250000</v>
      </c>
      <c r="H124" s="12">
        <f t="shared" si="7"/>
        <v>72674.41860465116</v>
      </c>
      <c r="I124" s="20">
        <f t="shared" si="9"/>
        <v>16694.982637036086</v>
      </c>
      <c r="J124" s="12">
        <v>25000</v>
      </c>
      <c r="K124" s="18">
        <f t="shared" si="8"/>
        <v>97674.41860465116</v>
      </c>
    </row>
    <row r="125" spans="1:11" x14ac:dyDescent="0.35">
      <c r="A125">
        <v>310</v>
      </c>
      <c r="B125" t="s">
        <v>130</v>
      </c>
      <c r="C125" s="15">
        <v>43384</v>
      </c>
      <c r="D125" s="9">
        <v>17475415</v>
      </c>
      <c r="E125" s="10">
        <v>344</v>
      </c>
      <c r="F125" s="11">
        <v>25000000</v>
      </c>
      <c r="G125" s="11">
        <v>13250000</v>
      </c>
      <c r="H125" s="12">
        <f t="shared" si="7"/>
        <v>72674.41860465116</v>
      </c>
      <c r="I125" s="16">
        <f t="shared" si="9"/>
        <v>32894.097221725489</v>
      </c>
      <c r="J125" s="17">
        <f>I125</f>
        <v>32894.097221725489</v>
      </c>
      <c r="K125" s="18">
        <f t="shared" si="8"/>
        <v>105568.51582637665</v>
      </c>
    </row>
    <row r="126" spans="1:11" x14ac:dyDescent="0.35">
      <c r="A126">
        <v>736</v>
      </c>
      <c r="B126" t="s">
        <v>131</v>
      </c>
      <c r="C126" s="15">
        <v>44720</v>
      </c>
      <c r="D126" s="9">
        <v>17475415</v>
      </c>
      <c r="E126" s="10">
        <v>344</v>
      </c>
      <c r="F126" s="11">
        <v>25000000</v>
      </c>
      <c r="G126" s="11">
        <v>13250000</v>
      </c>
      <c r="H126" s="12">
        <f t="shared" si="7"/>
        <v>72674.41860465116</v>
      </c>
      <c r="I126" s="16">
        <f t="shared" si="9"/>
        <v>33907.063151289971</v>
      </c>
      <c r="J126" s="17">
        <f>I126</f>
        <v>33907.063151289971</v>
      </c>
      <c r="K126" s="18">
        <f t="shared" si="8"/>
        <v>106581.48175594113</v>
      </c>
    </row>
    <row r="127" spans="1:11" x14ac:dyDescent="0.35">
      <c r="A127">
        <v>317</v>
      </c>
      <c r="B127" t="s">
        <v>132</v>
      </c>
      <c r="C127" s="15">
        <v>9362</v>
      </c>
      <c r="D127" s="9">
        <v>17475415</v>
      </c>
      <c r="E127" s="10">
        <v>344</v>
      </c>
      <c r="F127" s="11">
        <v>25000000</v>
      </c>
      <c r="G127" s="11">
        <v>13250000</v>
      </c>
      <c r="H127" s="12">
        <f t="shared" si="7"/>
        <v>72674.41860465116</v>
      </c>
      <c r="I127" s="20">
        <f t="shared" si="9"/>
        <v>7098.3435872624486</v>
      </c>
      <c r="J127" s="12">
        <v>25000</v>
      </c>
      <c r="K127" s="18">
        <f t="shared" si="8"/>
        <v>97674.41860465116</v>
      </c>
    </row>
    <row r="128" spans="1:11" x14ac:dyDescent="0.35">
      <c r="A128">
        <v>321</v>
      </c>
      <c r="B128" t="s">
        <v>133</v>
      </c>
      <c r="C128" s="15">
        <v>50223</v>
      </c>
      <c r="D128" s="9">
        <v>17475415</v>
      </c>
      <c r="E128" s="10">
        <v>344</v>
      </c>
      <c r="F128" s="11">
        <v>25000000</v>
      </c>
      <c r="G128" s="11">
        <v>13250000</v>
      </c>
      <c r="H128" s="12">
        <f t="shared" si="7"/>
        <v>72674.41860465116</v>
      </c>
      <c r="I128" s="16">
        <f t="shared" si="9"/>
        <v>38079.481946494547</v>
      </c>
      <c r="J128" s="17">
        <f>I128</f>
        <v>38079.481946494547</v>
      </c>
      <c r="K128" s="18">
        <f t="shared" si="8"/>
        <v>110753.90055114571</v>
      </c>
    </row>
    <row r="129" spans="1:11" x14ac:dyDescent="0.35">
      <c r="A129">
        <v>353</v>
      </c>
      <c r="B129" t="s">
        <v>134</v>
      </c>
      <c r="C129" s="15">
        <v>33819</v>
      </c>
      <c r="D129" s="9">
        <v>17475415</v>
      </c>
      <c r="E129" s="10">
        <v>344</v>
      </c>
      <c r="F129" s="11">
        <v>25000000</v>
      </c>
      <c r="G129" s="11">
        <v>13250000</v>
      </c>
      <c r="H129" s="12">
        <f t="shared" si="7"/>
        <v>72674.41860465116</v>
      </c>
      <c r="I129" s="16">
        <f t="shared" si="9"/>
        <v>25641.837404147485</v>
      </c>
      <c r="J129" s="17">
        <f>I129</f>
        <v>25641.837404147485</v>
      </c>
      <c r="K129" s="18">
        <f t="shared" si="8"/>
        <v>98316.256008798649</v>
      </c>
    </row>
    <row r="130" spans="1:11" x14ac:dyDescent="0.35">
      <c r="A130">
        <v>327</v>
      </c>
      <c r="B130" t="s">
        <v>135</v>
      </c>
      <c r="C130" s="15">
        <v>30544</v>
      </c>
      <c r="D130" s="9">
        <v>17475415</v>
      </c>
      <c r="E130" s="10">
        <v>344</v>
      </c>
      <c r="F130" s="11">
        <v>25000000</v>
      </c>
      <c r="G130" s="11">
        <v>13250000</v>
      </c>
      <c r="H130" s="12">
        <f t="shared" si="7"/>
        <v>72674.41860465116</v>
      </c>
      <c r="I130" s="20">
        <f t="shared" si="9"/>
        <v>23158.706102258515</v>
      </c>
      <c r="J130" s="12">
        <v>25000</v>
      </c>
      <c r="K130" s="18">
        <f t="shared" si="8"/>
        <v>97674.41860465116</v>
      </c>
    </row>
    <row r="131" spans="1:11" x14ac:dyDescent="0.35">
      <c r="A131">
        <v>331</v>
      </c>
      <c r="B131" t="s">
        <v>136</v>
      </c>
      <c r="C131" s="15">
        <v>14456</v>
      </c>
      <c r="D131" s="9">
        <v>17475415</v>
      </c>
      <c r="E131" s="10">
        <v>344</v>
      </c>
      <c r="F131" s="11">
        <v>25000000</v>
      </c>
      <c r="G131" s="11">
        <v>13250000</v>
      </c>
      <c r="H131" s="12">
        <f t="shared" si="7"/>
        <v>72674.41860465116</v>
      </c>
      <c r="I131" s="20">
        <f t="shared" si="9"/>
        <v>10960.655297742571</v>
      </c>
      <c r="J131" s="12">
        <v>25000</v>
      </c>
      <c r="K131" s="18">
        <f t="shared" si="8"/>
        <v>97674.41860465116</v>
      </c>
    </row>
    <row r="132" spans="1:11" x14ac:dyDescent="0.35">
      <c r="A132">
        <v>335</v>
      </c>
      <c r="B132" t="s">
        <v>137</v>
      </c>
      <c r="C132" s="15">
        <v>13896</v>
      </c>
      <c r="D132" s="9">
        <v>17475415</v>
      </c>
      <c r="E132" s="10">
        <v>344</v>
      </c>
      <c r="F132" s="11">
        <v>25000000</v>
      </c>
      <c r="G132" s="11">
        <v>13250000</v>
      </c>
      <c r="H132" s="12">
        <f t="shared" si="7"/>
        <v>72674.41860465116</v>
      </c>
      <c r="I132" s="20">
        <f t="shared" si="9"/>
        <v>10536.058800320336</v>
      </c>
      <c r="J132" s="12">
        <v>25000</v>
      </c>
      <c r="K132" s="18">
        <f t="shared" si="8"/>
        <v>97674.41860465116</v>
      </c>
    </row>
    <row r="133" spans="1:11" x14ac:dyDescent="0.35">
      <c r="A133">
        <v>356</v>
      </c>
      <c r="B133" t="s">
        <v>138</v>
      </c>
      <c r="C133" s="15">
        <v>63866</v>
      </c>
      <c r="D133" s="9">
        <v>17475415</v>
      </c>
      <c r="E133" s="10">
        <v>344</v>
      </c>
      <c r="F133" s="11">
        <v>25000000</v>
      </c>
      <c r="G133" s="11">
        <v>13250000</v>
      </c>
      <c r="H133" s="12">
        <f t="shared" si="7"/>
        <v>72674.41860465116</v>
      </c>
      <c r="I133" s="16">
        <f t="shared" si="9"/>
        <v>48423.714114943759</v>
      </c>
      <c r="J133" s="17">
        <f>I133</f>
        <v>48423.714114943759</v>
      </c>
      <c r="K133" s="18">
        <f t="shared" si="8"/>
        <v>121098.13271959493</v>
      </c>
    </row>
    <row r="134" spans="1:11" x14ac:dyDescent="0.35">
      <c r="A134">
        <v>589</v>
      </c>
      <c r="B134" t="s">
        <v>139</v>
      </c>
      <c r="C134" s="15">
        <v>10138</v>
      </c>
      <c r="D134" s="9">
        <v>17475415</v>
      </c>
      <c r="E134" s="10">
        <v>344</v>
      </c>
      <c r="F134" s="11">
        <v>25000000</v>
      </c>
      <c r="G134" s="11">
        <v>13250000</v>
      </c>
      <c r="H134" s="12">
        <f t="shared" ref="H134:H197" si="11">F134/E134</f>
        <v>72674.41860465116</v>
      </c>
      <c r="I134" s="20">
        <f t="shared" si="9"/>
        <v>7686.7130194046895</v>
      </c>
      <c r="J134" s="12">
        <v>25000</v>
      </c>
      <c r="K134" s="18">
        <f t="shared" ref="K134:K197" si="12">H134+J134</f>
        <v>97674.41860465116</v>
      </c>
    </row>
    <row r="135" spans="1:11" x14ac:dyDescent="0.35">
      <c r="A135">
        <v>339</v>
      </c>
      <c r="B135" t="s">
        <v>140</v>
      </c>
      <c r="C135" s="15">
        <v>5556</v>
      </c>
      <c r="D135" s="9">
        <v>17475415</v>
      </c>
      <c r="E135" s="10">
        <v>344</v>
      </c>
      <c r="F135" s="11">
        <v>25000000</v>
      </c>
      <c r="G135" s="11">
        <v>13250000</v>
      </c>
      <c r="H135" s="12">
        <f t="shared" si="11"/>
        <v>72674.41860465116</v>
      </c>
      <c r="I135" s="20">
        <f t="shared" ref="I135:I198" si="13">C135/D135*G135</f>
        <v>4212.6038208534674</v>
      </c>
      <c r="J135" s="12">
        <v>25000</v>
      </c>
      <c r="K135" s="18">
        <f t="shared" si="12"/>
        <v>97674.41860465116</v>
      </c>
    </row>
    <row r="136" spans="1:11" x14ac:dyDescent="0.35">
      <c r="A136">
        <v>340</v>
      </c>
      <c r="B136" t="s">
        <v>141</v>
      </c>
      <c r="C136" s="15">
        <v>20203</v>
      </c>
      <c r="D136" s="9">
        <v>17475415</v>
      </c>
      <c r="E136" s="10">
        <v>344</v>
      </c>
      <c r="F136" s="11">
        <v>25000000</v>
      </c>
      <c r="G136" s="11">
        <v>13250000</v>
      </c>
      <c r="H136" s="12">
        <f t="shared" si="11"/>
        <v>72674.41860465116</v>
      </c>
      <c r="I136" s="20">
        <f t="shared" si="13"/>
        <v>15318.076852538266</v>
      </c>
      <c r="J136" s="12">
        <v>25000</v>
      </c>
      <c r="K136" s="18">
        <f t="shared" si="12"/>
        <v>97674.41860465116</v>
      </c>
    </row>
    <row r="137" spans="1:11" x14ac:dyDescent="0.35">
      <c r="A137">
        <v>342</v>
      </c>
      <c r="B137" t="s">
        <v>142</v>
      </c>
      <c r="C137" s="15">
        <v>46906</v>
      </c>
      <c r="D137" s="9">
        <v>17475415</v>
      </c>
      <c r="E137" s="10">
        <v>344</v>
      </c>
      <c r="F137" s="11">
        <v>25000000</v>
      </c>
      <c r="G137" s="11">
        <v>13250000</v>
      </c>
      <c r="H137" s="12">
        <f t="shared" si="11"/>
        <v>72674.41860465116</v>
      </c>
      <c r="I137" s="16">
        <f t="shared" si="13"/>
        <v>35564.50590729891</v>
      </c>
      <c r="J137" s="17">
        <f>I137</f>
        <v>35564.50590729891</v>
      </c>
      <c r="K137" s="18">
        <f t="shared" si="12"/>
        <v>108238.92451195007</v>
      </c>
    </row>
    <row r="138" spans="1:11" x14ac:dyDescent="0.35">
      <c r="A138">
        <v>1904</v>
      </c>
      <c r="B138" t="s">
        <v>143</v>
      </c>
      <c r="C138" s="15">
        <v>65108</v>
      </c>
      <c r="D138" s="9">
        <v>17475415</v>
      </c>
      <c r="E138" s="10">
        <v>344</v>
      </c>
      <c r="F138" s="11">
        <v>25000000</v>
      </c>
      <c r="G138" s="11">
        <v>13250000</v>
      </c>
      <c r="H138" s="12">
        <f t="shared" si="11"/>
        <v>72674.41860465116</v>
      </c>
      <c r="I138" s="16">
        <f t="shared" si="13"/>
        <v>49365.408489583795</v>
      </c>
      <c r="J138" s="17">
        <f>I138</f>
        <v>49365.408489583795</v>
      </c>
      <c r="K138" s="18">
        <f t="shared" si="12"/>
        <v>122039.82709423496</v>
      </c>
    </row>
    <row r="139" spans="1:11" x14ac:dyDescent="0.35">
      <c r="A139">
        <v>344</v>
      </c>
      <c r="B139" t="s">
        <v>144</v>
      </c>
      <c r="C139" s="15">
        <v>359370</v>
      </c>
      <c r="D139" s="9">
        <v>17475415</v>
      </c>
      <c r="E139" s="10">
        <v>344</v>
      </c>
      <c r="F139" s="11">
        <v>25000000</v>
      </c>
      <c r="G139" s="11">
        <v>13250000</v>
      </c>
      <c r="H139" s="12">
        <f t="shared" si="11"/>
        <v>72674.41860465116</v>
      </c>
      <c r="I139" s="19">
        <f t="shared" si="13"/>
        <v>272477.22014040867</v>
      </c>
      <c r="J139" s="12">
        <v>123494</v>
      </c>
      <c r="K139" s="18">
        <f t="shared" si="12"/>
        <v>196168.41860465117</v>
      </c>
    </row>
    <row r="140" spans="1:11" x14ac:dyDescent="0.35">
      <c r="A140">
        <v>1581</v>
      </c>
      <c r="B140" t="s">
        <v>145</v>
      </c>
      <c r="C140" s="15">
        <v>49946</v>
      </c>
      <c r="D140" s="9">
        <v>17475415</v>
      </c>
      <c r="E140" s="10">
        <v>344</v>
      </c>
      <c r="F140" s="11">
        <v>25000000</v>
      </c>
      <c r="G140" s="11">
        <v>13250000</v>
      </c>
      <c r="H140" s="12">
        <f t="shared" si="11"/>
        <v>72674.41860465116</v>
      </c>
      <c r="I140" s="16">
        <f t="shared" si="13"/>
        <v>37869.458321876766</v>
      </c>
      <c r="J140" s="17">
        <f>I140</f>
        <v>37869.458321876766</v>
      </c>
      <c r="K140" s="18">
        <f t="shared" si="12"/>
        <v>110543.87692652793</v>
      </c>
    </row>
    <row r="141" spans="1:11" x14ac:dyDescent="0.35">
      <c r="A141">
        <v>345</v>
      </c>
      <c r="B141" t="s">
        <v>146</v>
      </c>
      <c r="C141" s="15">
        <v>66912</v>
      </c>
      <c r="D141" s="9">
        <v>17475415</v>
      </c>
      <c r="E141" s="10">
        <v>344</v>
      </c>
      <c r="F141" s="11">
        <v>25000000</v>
      </c>
      <c r="G141" s="11">
        <v>13250000</v>
      </c>
      <c r="H141" s="12">
        <f t="shared" si="11"/>
        <v>72674.41860465116</v>
      </c>
      <c r="I141" s="16">
        <f t="shared" si="13"/>
        <v>50733.215777708283</v>
      </c>
      <c r="J141" s="17">
        <f t="shared" ref="J141:J142" si="14">I141</f>
        <v>50733.215777708283</v>
      </c>
      <c r="K141" s="18">
        <f t="shared" si="12"/>
        <v>123407.63438235945</v>
      </c>
    </row>
    <row r="142" spans="1:11" x14ac:dyDescent="0.35">
      <c r="A142">
        <v>1961</v>
      </c>
      <c r="B142" t="s">
        <v>147</v>
      </c>
      <c r="C142" s="15">
        <v>57829</v>
      </c>
      <c r="D142" s="9">
        <v>17475415</v>
      </c>
      <c r="E142" s="10">
        <v>344</v>
      </c>
      <c r="F142" s="11">
        <v>25000000</v>
      </c>
      <c r="G142" s="11">
        <v>13250000</v>
      </c>
      <c r="H142" s="12">
        <f t="shared" si="11"/>
        <v>72674.41860465116</v>
      </c>
      <c r="I142" s="16">
        <f t="shared" si="13"/>
        <v>43846.412231125847</v>
      </c>
      <c r="J142" s="17">
        <f t="shared" si="14"/>
        <v>43846.412231125847</v>
      </c>
      <c r="K142" s="18">
        <f t="shared" si="12"/>
        <v>116520.83083577701</v>
      </c>
    </row>
    <row r="143" spans="1:11" x14ac:dyDescent="0.35">
      <c r="A143">
        <v>352</v>
      </c>
      <c r="B143" t="s">
        <v>148</v>
      </c>
      <c r="C143" s="15">
        <v>23925</v>
      </c>
      <c r="D143" s="9">
        <v>17475415</v>
      </c>
      <c r="E143" s="10">
        <v>344</v>
      </c>
      <c r="F143" s="11">
        <v>25000000</v>
      </c>
      <c r="G143" s="11">
        <v>13250000</v>
      </c>
      <c r="H143" s="12">
        <f t="shared" si="11"/>
        <v>72674.41860465116</v>
      </c>
      <c r="I143" s="20">
        <f t="shared" si="13"/>
        <v>18140.127144333914</v>
      </c>
      <c r="J143" s="12">
        <v>25000</v>
      </c>
      <c r="K143" s="18">
        <f t="shared" si="12"/>
        <v>97674.41860465116</v>
      </c>
    </row>
    <row r="144" spans="1:11" x14ac:dyDescent="0.35">
      <c r="A144">
        <v>632</v>
      </c>
      <c r="B144" t="s">
        <v>149</v>
      </c>
      <c r="C144" s="15">
        <v>52694</v>
      </c>
      <c r="D144" s="9">
        <v>17475415</v>
      </c>
      <c r="E144" s="10">
        <v>344</v>
      </c>
      <c r="F144" s="11">
        <v>25000000</v>
      </c>
      <c r="G144" s="11">
        <v>13250000</v>
      </c>
      <c r="H144" s="12">
        <f t="shared" si="11"/>
        <v>72674.41860465116</v>
      </c>
      <c r="I144" s="16">
        <f t="shared" si="13"/>
        <v>39953.013991370164</v>
      </c>
      <c r="J144" s="17">
        <f>I144</f>
        <v>39953.013991370164</v>
      </c>
      <c r="K144" s="18">
        <f t="shared" si="12"/>
        <v>112627.43259602133</v>
      </c>
    </row>
    <row r="145" spans="1:11" x14ac:dyDescent="0.35">
      <c r="A145">
        <v>351</v>
      </c>
      <c r="B145" t="s">
        <v>150</v>
      </c>
      <c r="C145" s="15">
        <v>13639</v>
      </c>
      <c r="D145" s="9">
        <v>17475415</v>
      </c>
      <c r="E145" s="10">
        <v>344</v>
      </c>
      <c r="F145" s="11">
        <v>25000000</v>
      </c>
      <c r="G145" s="11">
        <v>13250000</v>
      </c>
      <c r="H145" s="12">
        <f t="shared" si="11"/>
        <v>72674.41860465116</v>
      </c>
      <c r="I145" s="20">
        <f t="shared" si="13"/>
        <v>10341.199336324773</v>
      </c>
      <c r="J145" s="12">
        <v>25000</v>
      </c>
      <c r="K145" s="18">
        <f t="shared" si="12"/>
        <v>97674.41860465116</v>
      </c>
    </row>
    <row r="146" spans="1:11" x14ac:dyDescent="0.35">
      <c r="A146">
        <v>355</v>
      </c>
      <c r="B146" t="s">
        <v>151</v>
      </c>
      <c r="C146" s="15">
        <v>65043</v>
      </c>
      <c r="D146" s="9">
        <v>17475415</v>
      </c>
      <c r="E146" s="10">
        <v>344</v>
      </c>
      <c r="F146" s="11">
        <v>25000000</v>
      </c>
      <c r="G146" s="11">
        <v>13250000</v>
      </c>
      <c r="H146" s="12">
        <f t="shared" si="11"/>
        <v>72674.41860465116</v>
      </c>
      <c r="I146" s="16">
        <f t="shared" si="13"/>
        <v>49316.124967561576</v>
      </c>
      <c r="J146" s="17">
        <f>I146</f>
        <v>49316.124967561576</v>
      </c>
      <c r="K146" s="18">
        <f t="shared" si="12"/>
        <v>121990.54357221274</v>
      </c>
    </row>
    <row r="147" spans="1:11" x14ac:dyDescent="0.35">
      <c r="A147">
        <v>358</v>
      </c>
      <c r="B147" t="s">
        <v>152</v>
      </c>
      <c r="C147" s="15">
        <v>31991</v>
      </c>
      <c r="D147" s="9">
        <v>17475415</v>
      </c>
      <c r="E147" s="10">
        <v>344</v>
      </c>
      <c r="F147" s="11">
        <v>25000000</v>
      </c>
      <c r="G147" s="11">
        <v>13250000</v>
      </c>
      <c r="H147" s="12">
        <f t="shared" si="11"/>
        <v>72674.41860465116</v>
      </c>
      <c r="I147" s="20">
        <f t="shared" si="13"/>
        <v>24255.83312327633</v>
      </c>
      <c r="J147" s="12">
        <v>25000</v>
      </c>
      <c r="K147" s="18">
        <f t="shared" si="12"/>
        <v>97674.41860465116</v>
      </c>
    </row>
    <row r="148" spans="1:11" x14ac:dyDescent="0.35">
      <c r="A148">
        <v>361</v>
      </c>
      <c r="B148" t="s">
        <v>153</v>
      </c>
      <c r="C148" s="15">
        <v>109896</v>
      </c>
      <c r="D148" s="9">
        <v>17475415</v>
      </c>
      <c r="E148" s="10">
        <v>344</v>
      </c>
      <c r="F148" s="11">
        <v>25000000</v>
      </c>
      <c r="G148" s="11">
        <v>13250000</v>
      </c>
      <c r="H148" s="12">
        <f t="shared" si="11"/>
        <v>72674.41860465116</v>
      </c>
      <c r="I148" s="19">
        <f t="shared" si="13"/>
        <v>83324.029786989326</v>
      </c>
      <c r="J148" s="12">
        <f>I148</f>
        <v>83324.029786989326</v>
      </c>
      <c r="K148" s="18">
        <f t="shared" si="12"/>
        <v>155998.4483916405</v>
      </c>
    </row>
    <row r="149" spans="1:11" x14ac:dyDescent="0.35">
      <c r="A149">
        <v>362</v>
      </c>
      <c r="B149" t="s">
        <v>154</v>
      </c>
      <c r="C149" s="15">
        <v>90829</v>
      </c>
      <c r="D149" s="9">
        <v>17475415</v>
      </c>
      <c r="E149" s="10">
        <v>344</v>
      </c>
      <c r="F149" s="11">
        <v>25000000</v>
      </c>
      <c r="G149" s="11">
        <v>13250000</v>
      </c>
      <c r="H149" s="12">
        <f t="shared" si="11"/>
        <v>72674.41860465116</v>
      </c>
      <c r="I149" s="16">
        <f t="shared" si="13"/>
        <v>68867.277257793306</v>
      </c>
      <c r="J149" s="17">
        <f>I149</f>
        <v>68867.277257793306</v>
      </c>
      <c r="K149" s="18">
        <f t="shared" si="12"/>
        <v>141541.69586244447</v>
      </c>
    </row>
    <row r="150" spans="1:11" x14ac:dyDescent="0.35">
      <c r="A150">
        <v>363</v>
      </c>
      <c r="B150" t="s">
        <v>155</v>
      </c>
      <c r="C150" s="15">
        <v>893783</v>
      </c>
      <c r="D150" s="9">
        <v>17475415</v>
      </c>
      <c r="E150" s="10">
        <v>344</v>
      </c>
      <c r="F150" s="11">
        <v>25000000</v>
      </c>
      <c r="G150" s="11">
        <v>13250000</v>
      </c>
      <c r="H150" s="12">
        <f t="shared" si="11"/>
        <v>72674.41860465116</v>
      </c>
      <c r="I150" s="19">
        <f t="shared" si="13"/>
        <v>677673.4486706038</v>
      </c>
      <c r="J150" s="12">
        <v>123494</v>
      </c>
      <c r="K150" s="18">
        <f t="shared" si="12"/>
        <v>196168.41860465117</v>
      </c>
    </row>
    <row r="151" spans="1:11" x14ac:dyDescent="0.35">
      <c r="A151">
        <v>373</v>
      </c>
      <c r="B151" t="s">
        <v>156</v>
      </c>
      <c r="C151" s="15">
        <v>29715</v>
      </c>
      <c r="D151" s="9">
        <v>17475415</v>
      </c>
      <c r="E151" s="10">
        <v>344</v>
      </c>
      <c r="F151" s="11">
        <v>25000000</v>
      </c>
      <c r="G151" s="11">
        <v>13250000</v>
      </c>
      <c r="H151" s="12">
        <f t="shared" si="11"/>
        <v>72674.41860465116</v>
      </c>
      <c r="I151" s="20">
        <f t="shared" si="13"/>
        <v>22530.151644467383</v>
      </c>
      <c r="J151" s="12">
        <v>25000</v>
      </c>
      <c r="K151" s="18">
        <f t="shared" si="12"/>
        <v>97674.41860465116</v>
      </c>
    </row>
    <row r="152" spans="1:11" x14ac:dyDescent="0.35">
      <c r="A152">
        <v>375</v>
      </c>
      <c r="B152" t="s">
        <v>157</v>
      </c>
      <c r="C152" s="15">
        <v>41863</v>
      </c>
      <c r="D152" s="9">
        <v>17475415</v>
      </c>
      <c r="E152" s="10">
        <v>344</v>
      </c>
      <c r="F152" s="11">
        <v>25000000</v>
      </c>
      <c r="G152" s="11">
        <v>13250000</v>
      </c>
      <c r="H152" s="12">
        <f t="shared" si="11"/>
        <v>72674.41860465116</v>
      </c>
      <c r="I152" s="16">
        <f t="shared" si="13"/>
        <v>31740.862806405457</v>
      </c>
      <c r="J152" s="17">
        <f>I152</f>
        <v>31740.862806405457</v>
      </c>
      <c r="K152" s="18">
        <f t="shared" si="12"/>
        <v>104415.28141105661</v>
      </c>
    </row>
    <row r="153" spans="1:11" x14ac:dyDescent="0.35">
      <c r="A153">
        <v>376</v>
      </c>
      <c r="B153" t="s">
        <v>158</v>
      </c>
      <c r="C153" s="15">
        <v>11954</v>
      </c>
      <c r="D153" s="9">
        <v>17475415</v>
      </c>
      <c r="E153" s="10">
        <v>344</v>
      </c>
      <c r="F153" s="11">
        <v>25000000</v>
      </c>
      <c r="G153" s="11">
        <v>13250000</v>
      </c>
      <c r="H153" s="12">
        <f t="shared" si="11"/>
        <v>72674.41860465116</v>
      </c>
      <c r="I153" s="20">
        <f t="shared" si="13"/>
        <v>9063.618803902511</v>
      </c>
      <c r="J153" s="12">
        <v>25000</v>
      </c>
      <c r="K153" s="18">
        <f t="shared" si="12"/>
        <v>97674.41860465116</v>
      </c>
    </row>
    <row r="154" spans="1:11" x14ac:dyDescent="0.35">
      <c r="A154">
        <v>377</v>
      </c>
      <c r="B154" t="s">
        <v>159</v>
      </c>
      <c r="C154" s="15">
        <v>23478</v>
      </c>
      <c r="D154" s="9">
        <v>17475415</v>
      </c>
      <c r="E154" s="10">
        <v>344</v>
      </c>
      <c r="F154" s="11">
        <v>25000000</v>
      </c>
      <c r="G154" s="11">
        <v>13250000</v>
      </c>
      <c r="H154" s="12">
        <f t="shared" si="11"/>
        <v>72674.41860465116</v>
      </c>
      <c r="I154" s="20">
        <f t="shared" si="13"/>
        <v>17801.208154427237</v>
      </c>
      <c r="J154" s="12">
        <v>25000</v>
      </c>
      <c r="K154" s="18">
        <f t="shared" si="12"/>
        <v>97674.41860465116</v>
      </c>
    </row>
    <row r="155" spans="1:11" x14ac:dyDescent="0.35">
      <c r="A155">
        <v>383</v>
      </c>
      <c r="B155" t="s">
        <v>160</v>
      </c>
      <c r="C155" s="15">
        <v>36086</v>
      </c>
      <c r="D155" s="9">
        <v>17475415</v>
      </c>
      <c r="E155" s="10">
        <v>344</v>
      </c>
      <c r="F155" s="11">
        <v>25000000</v>
      </c>
      <c r="G155" s="11">
        <v>13250000</v>
      </c>
      <c r="H155" s="12">
        <f t="shared" si="11"/>
        <v>72674.41860465116</v>
      </c>
      <c r="I155" s="16">
        <f t="shared" si="13"/>
        <v>27360.695010676427</v>
      </c>
      <c r="J155" s="17">
        <f>I155</f>
        <v>27360.695010676427</v>
      </c>
      <c r="K155" s="18">
        <f t="shared" si="12"/>
        <v>100035.11361532759</v>
      </c>
    </row>
    <row r="156" spans="1:11" x14ac:dyDescent="0.35">
      <c r="A156">
        <v>400</v>
      </c>
      <c r="B156" t="s">
        <v>161</v>
      </c>
      <c r="C156" s="15">
        <v>56582</v>
      </c>
      <c r="D156" s="9">
        <v>17475415</v>
      </c>
      <c r="E156" s="10">
        <v>344</v>
      </c>
      <c r="F156" s="11">
        <v>25000000</v>
      </c>
      <c r="G156" s="11">
        <v>13250000</v>
      </c>
      <c r="H156" s="12">
        <f t="shared" si="11"/>
        <v>72674.41860465116</v>
      </c>
      <c r="I156" s="16">
        <f t="shared" si="13"/>
        <v>42900.926816330255</v>
      </c>
      <c r="J156" s="17">
        <f>I156</f>
        <v>42900.926816330255</v>
      </c>
      <c r="K156" s="18">
        <f t="shared" si="12"/>
        <v>115575.34542098141</v>
      </c>
    </row>
    <row r="157" spans="1:11" x14ac:dyDescent="0.35">
      <c r="A157">
        <v>384</v>
      </c>
      <c r="B157" t="s">
        <v>162</v>
      </c>
      <c r="C157" s="15">
        <v>31334</v>
      </c>
      <c r="D157" s="9">
        <v>17475415</v>
      </c>
      <c r="E157" s="10">
        <v>344</v>
      </c>
      <c r="F157" s="11">
        <v>25000000</v>
      </c>
      <c r="G157" s="11">
        <v>13250000</v>
      </c>
      <c r="H157" s="12">
        <f t="shared" si="11"/>
        <v>72674.41860465116</v>
      </c>
      <c r="I157" s="20">
        <f t="shared" si="13"/>
        <v>23757.690446836314</v>
      </c>
      <c r="J157" s="12">
        <v>25000</v>
      </c>
      <c r="K157" s="18">
        <f t="shared" si="12"/>
        <v>97674.41860465116</v>
      </c>
    </row>
    <row r="158" spans="1:11" x14ac:dyDescent="0.35">
      <c r="A158">
        <v>1980</v>
      </c>
      <c r="B158" t="s">
        <v>163</v>
      </c>
      <c r="C158" s="15">
        <v>86722</v>
      </c>
      <c r="D158" s="9">
        <v>17475415</v>
      </c>
      <c r="E158" s="10">
        <v>344</v>
      </c>
      <c r="F158" s="11">
        <v>25000000</v>
      </c>
      <c r="G158" s="11">
        <v>13250000</v>
      </c>
      <c r="H158" s="12">
        <f t="shared" si="11"/>
        <v>72674.41860465116</v>
      </c>
      <c r="I158" s="16">
        <f t="shared" si="13"/>
        <v>65753.316874019874</v>
      </c>
      <c r="J158" s="17">
        <f>I158</f>
        <v>65753.316874019874</v>
      </c>
      <c r="K158" s="18">
        <f t="shared" si="12"/>
        <v>138427.73547867103</v>
      </c>
    </row>
    <row r="159" spans="1:11" x14ac:dyDescent="0.35">
      <c r="A159">
        <v>498</v>
      </c>
      <c r="B159" t="s">
        <v>164</v>
      </c>
      <c r="C159" s="15">
        <v>19838</v>
      </c>
      <c r="D159" s="9">
        <v>17475415</v>
      </c>
      <c r="E159" s="10">
        <v>344</v>
      </c>
      <c r="F159" s="11">
        <v>25000000</v>
      </c>
      <c r="G159" s="11">
        <v>13250000</v>
      </c>
      <c r="H159" s="12">
        <f t="shared" si="11"/>
        <v>72674.41860465116</v>
      </c>
      <c r="I159" s="20">
        <f t="shared" si="13"/>
        <v>15041.330921182702</v>
      </c>
      <c r="J159" s="12">
        <v>25000</v>
      </c>
      <c r="K159" s="18">
        <f t="shared" si="12"/>
        <v>97674.41860465116</v>
      </c>
    </row>
    <row r="160" spans="1:11" x14ac:dyDescent="0.35">
      <c r="A160">
        <v>385</v>
      </c>
      <c r="B160" t="s">
        <v>165</v>
      </c>
      <c r="C160" s="15">
        <v>36268</v>
      </c>
      <c r="D160" s="9">
        <v>17475415</v>
      </c>
      <c r="E160" s="10">
        <v>344</v>
      </c>
      <c r="F160" s="11">
        <v>25000000</v>
      </c>
      <c r="G160" s="11">
        <v>13250000</v>
      </c>
      <c r="H160" s="12">
        <f t="shared" si="11"/>
        <v>72674.41860465116</v>
      </c>
      <c r="I160" s="16">
        <f t="shared" si="13"/>
        <v>27498.688872338651</v>
      </c>
      <c r="J160" s="17">
        <f>I160</f>
        <v>27498.688872338651</v>
      </c>
      <c r="K160" s="18">
        <f t="shared" si="12"/>
        <v>100173.10747698981</v>
      </c>
    </row>
    <row r="161" spans="1:11" x14ac:dyDescent="0.35">
      <c r="A161">
        <v>388</v>
      </c>
      <c r="B161" t="s">
        <v>166</v>
      </c>
      <c r="C161" s="15">
        <v>18637</v>
      </c>
      <c r="D161" s="9">
        <v>17475415</v>
      </c>
      <c r="E161" s="10">
        <v>344</v>
      </c>
      <c r="F161" s="11">
        <v>25000000</v>
      </c>
      <c r="G161" s="11">
        <v>13250000</v>
      </c>
      <c r="H161" s="12">
        <f t="shared" si="11"/>
        <v>72674.41860465116</v>
      </c>
      <c r="I161" s="20">
        <f t="shared" si="13"/>
        <v>14130.723075818229</v>
      </c>
      <c r="J161" s="12">
        <v>25000</v>
      </c>
      <c r="K161" s="18">
        <f t="shared" si="12"/>
        <v>97674.41860465116</v>
      </c>
    </row>
    <row r="162" spans="1:11" x14ac:dyDescent="0.35">
      <c r="A162">
        <v>1942</v>
      </c>
      <c r="B162" t="s">
        <v>167</v>
      </c>
      <c r="C162" s="15">
        <v>58524</v>
      </c>
      <c r="D162" s="9">
        <v>17475415</v>
      </c>
      <c r="E162" s="10">
        <v>344</v>
      </c>
      <c r="F162" s="11">
        <v>25000000</v>
      </c>
      <c r="G162" s="11">
        <v>13250000</v>
      </c>
      <c r="H162" s="12">
        <f t="shared" si="11"/>
        <v>72674.41860465116</v>
      </c>
      <c r="I162" s="16">
        <f t="shared" si="13"/>
        <v>44373.366812748085</v>
      </c>
      <c r="J162" s="17">
        <f>I162</f>
        <v>44373.366812748085</v>
      </c>
      <c r="K162" s="18">
        <f t="shared" si="12"/>
        <v>117047.78541739925</v>
      </c>
    </row>
    <row r="163" spans="1:11" x14ac:dyDescent="0.35">
      <c r="A163">
        <v>392</v>
      </c>
      <c r="B163" t="s">
        <v>168</v>
      </c>
      <c r="C163" s="15">
        <v>162543</v>
      </c>
      <c r="D163" s="9">
        <v>17475415</v>
      </c>
      <c r="E163" s="10">
        <v>344</v>
      </c>
      <c r="F163" s="11">
        <v>25000000</v>
      </c>
      <c r="G163" s="11">
        <v>13250000</v>
      </c>
      <c r="H163" s="12">
        <f t="shared" si="11"/>
        <v>72674.41860465116</v>
      </c>
      <c r="I163" s="19">
        <f t="shared" si="13"/>
        <v>123241.40800089725</v>
      </c>
      <c r="J163" s="12">
        <f>I163</f>
        <v>123241.40800089725</v>
      </c>
      <c r="K163" s="18">
        <f t="shared" si="12"/>
        <v>195915.82660554841</v>
      </c>
    </row>
    <row r="164" spans="1:11" x14ac:dyDescent="0.35">
      <c r="A164">
        <v>394</v>
      </c>
      <c r="B164" t="s">
        <v>169</v>
      </c>
      <c r="C164" s="15">
        <v>157789</v>
      </c>
      <c r="D164" s="9">
        <v>17475415</v>
      </c>
      <c r="E164" s="10">
        <v>344</v>
      </c>
      <c r="F164" s="11">
        <v>25000000</v>
      </c>
      <c r="G164" s="11">
        <v>13250000</v>
      </c>
      <c r="H164" s="12">
        <f t="shared" si="11"/>
        <v>72674.41860465116</v>
      </c>
      <c r="I164" s="19">
        <f t="shared" si="13"/>
        <v>119636.88702099492</v>
      </c>
      <c r="J164" s="12">
        <f>I164</f>
        <v>119636.88702099492</v>
      </c>
      <c r="K164" s="18">
        <f t="shared" si="12"/>
        <v>192311.30562564608</v>
      </c>
    </row>
    <row r="165" spans="1:11" x14ac:dyDescent="0.35">
      <c r="A165">
        <v>396</v>
      </c>
      <c r="B165" t="s">
        <v>170</v>
      </c>
      <c r="C165" s="15">
        <v>39191</v>
      </c>
      <c r="D165" s="9">
        <v>17475415</v>
      </c>
      <c r="E165" s="10">
        <v>344</v>
      </c>
      <c r="F165" s="11">
        <v>25000000</v>
      </c>
      <c r="G165" s="11">
        <v>13250000</v>
      </c>
      <c r="H165" s="12">
        <f t="shared" si="11"/>
        <v>72674.41860465116</v>
      </c>
      <c r="I165" s="16">
        <f t="shared" si="13"/>
        <v>29714.930947276502</v>
      </c>
      <c r="J165" s="17">
        <f>I165</f>
        <v>29714.930947276502</v>
      </c>
      <c r="K165" s="18">
        <f t="shared" si="12"/>
        <v>102389.34955192766</v>
      </c>
    </row>
    <row r="166" spans="1:11" x14ac:dyDescent="0.35">
      <c r="A166">
        <v>397</v>
      </c>
      <c r="B166" t="s">
        <v>171</v>
      </c>
      <c r="C166" s="15">
        <v>27545</v>
      </c>
      <c r="D166" s="9">
        <v>17475415</v>
      </c>
      <c r="E166" s="10">
        <v>344</v>
      </c>
      <c r="F166" s="11">
        <v>25000000</v>
      </c>
      <c r="G166" s="11">
        <v>13250000</v>
      </c>
      <c r="H166" s="12">
        <f t="shared" si="11"/>
        <v>72674.41860465116</v>
      </c>
      <c r="I166" s="20">
        <f t="shared" si="13"/>
        <v>20884.840216956221</v>
      </c>
      <c r="J166" s="12">
        <v>25000</v>
      </c>
      <c r="K166" s="18">
        <f t="shared" si="12"/>
        <v>97674.41860465116</v>
      </c>
    </row>
    <row r="167" spans="1:11" x14ac:dyDescent="0.35">
      <c r="A167">
        <v>399</v>
      </c>
      <c r="B167" t="s">
        <v>172</v>
      </c>
      <c r="C167" s="15">
        <v>24144</v>
      </c>
      <c r="D167" s="9">
        <v>17475415</v>
      </c>
      <c r="E167" s="10">
        <v>344</v>
      </c>
      <c r="F167" s="11">
        <v>25000000</v>
      </c>
      <c r="G167" s="11">
        <v>13250000</v>
      </c>
      <c r="H167" s="12">
        <f t="shared" si="11"/>
        <v>72674.41860465116</v>
      </c>
      <c r="I167" s="20">
        <f t="shared" si="13"/>
        <v>18306.174703147248</v>
      </c>
      <c r="J167" s="12">
        <v>25000</v>
      </c>
      <c r="K167" s="18">
        <f t="shared" si="12"/>
        <v>97674.41860465116</v>
      </c>
    </row>
    <row r="168" spans="1:11" x14ac:dyDescent="0.35">
      <c r="A168">
        <v>402</v>
      </c>
      <c r="B168" t="s">
        <v>173</v>
      </c>
      <c r="C168" s="15">
        <v>91235</v>
      </c>
      <c r="D168" s="9">
        <v>17475415</v>
      </c>
      <c r="E168" s="10">
        <v>344</v>
      </c>
      <c r="F168" s="11">
        <v>25000000</v>
      </c>
      <c r="G168" s="11">
        <v>13250000</v>
      </c>
      <c r="H168" s="12">
        <f t="shared" si="11"/>
        <v>72674.41860465116</v>
      </c>
      <c r="I168" s="16">
        <f t="shared" si="13"/>
        <v>69175.109718424428</v>
      </c>
      <c r="J168" s="17">
        <f>I168</f>
        <v>69175.109718424428</v>
      </c>
      <c r="K168" s="18">
        <f t="shared" si="12"/>
        <v>141849.52832307559</v>
      </c>
    </row>
    <row r="169" spans="1:11" x14ac:dyDescent="0.35">
      <c r="A169">
        <v>1911</v>
      </c>
      <c r="B169" t="s">
        <v>174</v>
      </c>
      <c r="C169" s="15">
        <v>48583</v>
      </c>
      <c r="D169" s="9">
        <v>17475415</v>
      </c>
      <c r="E169" s="10">
        <v>344</v>
      </c>
      <c r="F169" s="11">
        <v>25000000</v>
      </c>
      <c r="G169" s="11">
        <v>13250000</v>
      </c>
      <c r="H169" s="12">
        <f t="shared" si="11"/>
        <v>72674.41860465116</v>
      </c>
      <c r="I169" s="16">
        <f t="shared" si="13"/>
        <v>36836.02077547228</v>
      </c>
      <c r="J169" s="17">
        <f t="shared" ref="J169:J171" si="15">I169</f>
        <v>36836.02077547228</v>
      </c>
      <c r="K169" s="18">
        <f t="shared" si="12"/>
        <v>109510.43938012344</v>
      </c>
    </row>
    <row r="170" spans="1:11" x14ac:dyDescent="0.35">
      <c r="A170">
        <v>405</v>
      </c>
      <c r="B170" t="s">
        <v>175</v>
      </c>
      <c r="C170" s="15">
        <v>73619</v>
      </c>
      <c r="D170" s="9">
        <v>17475415</v>
      </c>
      <c r="E170" s="10">
        <v>344</v>
      </c>
      <c r="F170" s="11">
        <v>25000000</v>
      </c>
      <c r="G170" s="11">
        <v>13250000</v>
      </c>
      <c r="H170" s="12">
        <f t="shared" si="11"/>
        <v>72674.41860465116</v>
      </c>
      <c r="I170" s="16">
        <f t="shared" si="13"/>
        <v>55818.517042370673</v>
      </c>
      <c r="J170" s="17">
        <f t="shared" si="15"/>
        <v>55818.517042370673</v>
      </c>
      <c r="K170" s="18">
        <f t="shared" si="12"/>
        <v>128492.93564702183</v>
      </c>
    </row>
    <row r="171" spans="1:11" x14ac:dyDescent="0.35">
      <c r="A171">
        <v>406</v>
      </c>
      <c r="B171" t="s">
        <v>176</v>
      </c>
      <c r="C171" s="15">
        <v>41090</v>
      </c>
      <c r="D171" s="9">
        <v>17475415</v>
      </c>
      <c r="E171" s="10">
        <v>344</v>
      </c>
      <c r="F171" s="11">
        <v>25000000</v>
      </c>
      <c r="G171" s="11">
        <v>13250000</v>
      </c>
      <c r="H171" s="12">
        <f t="shared" si="11"/>
        <v>72674.41860465116</v>
      </c>
      <c r="I171" s="16">
        <f t="shared" si="13"/>
        <v>31154.767998356547</v>
      </c>
      <c r="J171" s="17">
        <f t="shared" si="15"/>
        <v>31154.767998356547</v>
      </c>
      <c r="K171" s="18">
        <f t="shared" si="12"/>
        <v>103829.18660300771</v>
      </c>
    </row>
    <row r="172" spans="1:11" x14ac:dyDescent="0.35">
      <c r="A172">
        <v>1598</v>
      </c>
      <c r="B172" t="s">
        <v>177</v>
      </c>
      <c r="C172" s="15">
        <v>22940</v>
      </c>
      <c r="D172" s="9">
        <v>17475415</v>
      </c>
      <c r="E172" s="10">
        <v>344</v>
      </c>
      <c r="F172" s="11">
        <v>25000000</v>
      </c>
      <c r="G172" s="11">
        <v>13250000</v>
      </c>
      <c r="H172" s="12">
        <f t="shared" si="11"/>
        <v>72674.41860465116</v>
      </c>
      <c r="I172" s="20">
        <f t="shared" si="13"/>
        <v>17393.292233689444</v>
      </c>
      <c r="J172" s="12">
        <v>25000</v>
      </c>
      <c r="K172" s="18">
        <f t="shared" si="12"/>
        <v>97674.41860465116</v>
      </c>
    </row>
    <row r="173" spans="1:11" x14ac:dyDescent="0.35">
      <c r="A173">
        <v>415</v>
      </c>
      <c r="B173" t="s">
        <v>178</v>
      </c>
      <c r="C173" s="15">
        <v>11565</v>
      </c>
      <c r="D173" s="9">
        <v>17475415</v>
      </c>
      <c r="E173" s="10">
        <v>344</v>
      </c>
      <c r="F173" s="11">
        <v>25000000</v>
      </c>
      <c r="G173" s="11">
        <v>13250000</v>
      </c>
      <c r="H173" s="12">
        <f t="shared" si="11"/>
        <v>72674.41860465116</v>
      </c>
      <c r="I173" s="20">
        <f t="shared" si="13"/>
        <v>8768.6758798002793</v>
      </c>
      <c r="J173" s="12">
        <v>25000</v>
      </c>
      <c r="K173" s="18">
        <f t="shared" si="12"/>
        <v>97674.41860465116</v>
      </c>
    </row>
    <row r="174" spans="1:11" x14ac:dyDescent="0.35">
      <c r="A174">
        <v>417</v>
      </c>
      <c r="B174" t="s">
        <v>179</v>
      </c>
      <c r="C174" s="15">
        <v>11398</v>
      </c>
      <c r="D174" s="9">
        <v>17475415</v>
      </c>
      <c r="E174" s="10">
        <v>344</v>
      </c>
      <c r="F174" s="11">
        <v>25000000</v>
      </c>
      <c r="G174" s="11">
        <v>13250000</v>
      </c>
      <c r="H174" s="12">
        <f t="shared" si="11"/>
        <v>72674.41860465116</v>
      </c>
      <c r="I174" s="20">
        <f t="shared" si="13"/>
        <v>8642.0551386047209</v>
      </c>
      <c r="J174" s="12">
        <v>25000</v>
      </c>
      <c r="K174" s="18">
        <f t="shared" si="12"/>
        <v>97674.41860465116</v>
      </c>
    </row>
    <row r="175" spans="1:11" x14ac:dyDescent="0.35">
      <c r="A175">
        <v>420</v>
      </c>
      <c r="B175" t="s">
        <v>180</v>
      </c>
      <c r="C175" s="15">
        <v>45165</v>
      </c>
      <c r="D175" s="9">
        <v>17475415</v>
      </c>
      <c r="E175" s="10">
        <v>344</v>
      </c>
      <c r="F175" s="11">
        <v>25000000</v>
      </c>
      <c r="G175" s="11">
        <v>13250000</v>
      </c>
      <c r="H175" s="12">
        <f t="shared" si="11"/>
        <v>72674.41860465116</v>
      </c>
      <c r="I175" s="16">
        <f t="shared" si="13"/>
        <v>34244.465725134425</v>
      </c>
      <c r="J175" s="17">
        <f>I175</f>
        <v>34244.465725134425</v>
      </c>
      <c r="K175" s="18">
        <f t="shared" si="12"/>
        <v>106918.88432978559</v>
      </c>
    </row>
    <row r="176" spans="1:11" x14ac:dyDescent="0.35">
      <c r="A176">
        <v>431</v>
      </c>
      <c r="B176" t="s">
        <v>181</v>
      </c>
      <c r="C176" s="15">
        <v>9689</v>
      </c>
      <c r="D176" s="9">
        <v>17475415</v>
      </c>
      <c r="E176" s="10">
        <v>344</v>
      </c>
      <c r="F176" s="11">
        <v>25000000</v>
      </c>
      <c r="G176" s="11">
        <v>13250000</v>
      </c>
      <c r="H176" s="12">
        <f t="shared" si="11"/>
        <v>72674.41860465116</v>
      </c>
      <c r="I176" s="20">
        <f t="shared" si="13"/>
        <v>7346.2776134357891</v>
      </c>
      <c r="J176" s="12">
        <v>25000</v>
      </c>
      <c r="K176" s="18">
        <f t="shared" si="12"/>
        <v>97674.41860465116</v>
      </c>
    </row>
    <row r="177" spans="1:11" x14ac:dyDescent="0.35">
      <c r="A177">
        <v>432</v>
      </c>
      <c r="B177" t="s">
        <v>182</v>
      </c>
      <c r="C177" s="15">
        <v>12009</v>
      </c>
      <c r="D177" s="9">
        <v>17475415</v>
      </c>
      <c r="E177" s="10">
        <v>344</v>
      </c>
      <c r="F177" s="11">
        <v>25000000</v>
      </c>
      <c r="G177" s="11">
        <v>13250000</v>
      </c>
      <c r="H177" s="12">
        <f t="shared" si="11"/>
        <v>72674.41860465116</v>
      </c>
      <c r="I177" s="20">
        <f t="shared" si="13"/>
        <v>9105.3202456136241</v>
      </c>
      <c r="J177" s="12">
        <v>25000</v>
      </c>
      <c r="K177" s="18">
        <f t="shared" si="12"/>
        <v>97674.41860465116</v>
      </c>
    </row>
    <row r="178" spans="1:11" x14ac:dyDescent="0.35">
      <c r="A178">
        <v>437</v>
      </c>
      <c r="B178" t="s">
        <v>183</v>
      </c>
      <c r="C178" s="15">
        <v>14125</v>
      </c>
      <c r="D178" s="9">
        <v>17475415</v>
      </c>
      <c r="E178" s="10">
        <v>344</v>
      </c>
      <c r="F178" s="11">
        <v>25000000</v>
      </c>
      <c r="G178" s="11">
        <v>13250000</v>
      </c>
      <c r="H178" s="12">
        <f t="shared" si="11"/>
        <v>72674.41860465116</v>
      </c>
      <c r="I178" s="20">
        <f t="shared" si="13"/>
        <v>10709.688439444786</v>
      </c>
      <c r="J178" s="12">
        <v>25000</v>
      </c>
      <c r="K178" s="18">
        <f t="shared" si="12"/>
        <v>97674.41860465116</v>
      </c>
    </row>
    <row r="179" spans="1:11" x14ac:dyDescent="0.35">
      <c r="A179">
        <v>439</v>
      </c>
      <c r="B179" t="s">
        <v>184</v>
      </c>
      <c r="C179" s="15">
        <v>91793</v>
      </c>
      <c r="D179" s="9">
        <v>17475415</v>
      </c>
      <c r="E179" s="10">
        <v>344</v>
      </c>
      <c r="F179" s="11">
        <v>25000000</v>
      </c>
      <c r="G179" s="11">
        <v>13250000</v>
      </c>
      <c r="H179" s="12">
        <f t="shared" si="11"/>
        <v>72674.41860465116</v>
      </c>
      <c r="I179" s="16">
        <f t="shared" si="13"/>
        <v>69598.18979978445</v>
      </c>
      <c r="J179" s="17">
        <f>I179</f>
        <v>69598.18979978445</v>
      </c>
      <c r="K179" s="18">
        <f t="shared" si="12"/>
        <v>142272.60840443562</v>
      </c>
    </row>
    <row r="180" spans="1:11" x14ac:dyDescent="0.35">
      <c r="A180">
        <v>441</v>
      </c>
      <c r="B180" t="s">
        <v>185</v>
      </c>
      <c r="C180" s="15">
        <v>46532</v>
      </c>
      <c r="D180" s="9">
        <v>17475415</v>
      </c>
      <c r="E180" s="10">
        <v>344</v>
      </c>
      <c r="F180" s="11">
        <v>25000000</v>
      </c>
      <c r="G180" s="11">
        <v>13250000</v>
      </c>
      <c r="H180" s="12">
        <f t="shared" si="11"/>
        <v>72674.41860465116</v>
      </c>
      <c r="I180" s="16">
        <f t="shared" si="13"/>
        <v>35280.936103663342</v>
      </c>
      <c r="J180" s="17">
        <f>I180</f>
        <v>35280.936103663342</v>
      </c>
      <c r="K180" s="18">
        <f t="shared" si="12"/>
        <v>107955.35470831449</v>
      </c>
    </row>
    <row r="181" spans="1:11" x14ac:dyDescent="0.35">
      <c r="A181">
        <v>532</v>
      </c>
      <c r="B181" t="s">
        <v>186</v>
      </c>
      <c r="C181" s="15">
        <v>21743</v>
      </c>
      <c r="D181" s="9">
        <v>17475415</v>
      </c>
      <c r="E181" s="10">
        <v>344</v>
      </c>
      <c r="F181" s="11">
        <v>25000000</v>
      </c>
      <c r="G181" s="11">
        <v>13250000</v>
      </c>
      <c r="H181" s="12">
        <f t="shared" si="11"/>
        <v>72674.41860465116</v>
      </c>
      <c r="I181" s="20">
        <f t="shared" si="13"/>
        <v>16485.717220449413</v>
      </c>
      <c r="J181" s="12">
        <v>25000</v>
      </c>
      <c r="K181" s="18">
        <f t="shared" si="12"/>
        <v>97674.41860465116</v>
      </c>
    </row>
    <row r="182" spans="1:11" x14ac:dyDescent="0.35">
      <c r="A182">
        <v>448</v>
      </c>
      <c r="B182" t="s">
        <v>187</v>
      </c>
      <c r="C182" s="15">
        <v>13656</v>
      </c>
      <c r="D182" s="9">
        <v>17475415</v>
      </c>
      <c r="E182" s="10">
        <v>344</v>
      </c>
      <c r="F182" s="11">
        <v>25000000</v>
      </c>
      <c r="G182" s="11">
        <v>13250000</v>
      </c>
      <c r="H182" s="12">
        <f t="shared" si="11"/>
        <v>72674.41860465116</v>
      </c>
      <c r="I182" s="20">
        <f t="shared" si="13"/>
        <v>10354.088872853663</v>
      </c>
      <c r="J182" s="12">
        <v>25000</v>
      </c>
      <c r="K182" s="18">
        <f t="shared" si="12"/>
        <v>97674.41860465116</v>
      </c>
    </row>
    <row r="183" spans="1:11" x14ac:dyDescent="0.35">
      <c r="A183">
        <v>450</v>
      </c>
      <c r="B183" t="s">
        <v>188</v>
      </c>
      <c r="C183" s="15">
        <v>13632</v>
      </c>
      <c r="D183" s="9">
        <v>17475415</v>
      </c>
      <c r="E183" s="10">
        <v>344</v>
      </c>
      <c r="F183" s="11">
        <v>25000000</v>
      </c>
      <c r="G183" s="11">
        <v>13250000</v>
      </c>
      <c r="H183" s="12">
        <f t="shared" si="11"/>
        <v>72674.41860465116</v>
      </c>
      <c r="I183" s="20">
        <f t="shared" si="13"/>
        <v>10335.891880106996</v>
      </c>
      <c r="J183" s="12">
        <v>25000</v>
      </c>
      <c r="K183" s="18">
        <f t="shared" si="12"/>
        <v>97674.41860465116</v>
      </c>
    </row>
    <row r="184" spans="1:11" x14ac:dyDescent="0.35">
      <c r="A184">
        <v>451</v>
      </c>
      <c r="B184" t="s">
        <v>189</v>
      </c>
      <c r="C184" s="15">
        <v>30206</v>
      </c>
      <c r="D184" s="9">
        <v>17475415</v>
      </c>
      <c r="E184" s="10">
        <v>344</v>
      </c>
      <c r="F184" s="11">
        <v>25000000</v>
      </c>
      <c r="G184" s="11">
        <v>13250000</v>
      </c>
      <c r="H184" s="12">
        <f t="shared" si="11"/>
        <v>72674.41860465116</v>
      </c>
      <c r="I184" s="20">
        <f t="shared" si="13"/>
        <v>22902.431787742949</v>
      </c>
      <c r="J184" s="12">
        <v>25000</v>
      </c>
      <c r="K184" s="18">
        <f t="shared" si="12"/>
        <v>97674.41860465116</v>
      </c>
    </row>
    <row r="185" spans="1:11" x14ac:dyDescent="0.35">
      <c r="A185">
        <v>453</v>
      </c>
      <c r="B185" t="s">
        <v>190</v>
      </c>
      <c r="C185" s="15">
        <v>68617</v>
      </c>
      <c r="D185" s="9">
        <v>17475415</v>
      </c>
      <c r="E185" s="10">
        <v>344</v>
      </c>
      <c r="F185" s="11">
        <v>25000000</v>
      </c>
      <c r="G185" s="11">
        <v>13250000</v>
      </c>
      <c r="H185" s="12">
        <f t="shared" si="11"/>
        <v>72674.41860465116</v>
      </c>
      <c r="I185" s="16">
        <f t="shared" si="13"/>
        <v>52025.960470752769</v>
      </c>
      <c r="J185" s="17">
        <f>I185</f>
        <v>52025.960470752769</v>
      </c>
      <c r="K185" s="18">
        <f t="shared" si="12"/>
        <v>124700.37907540394</v>
      </c>
    </row>
    <row r="186" spans="1:11" x14ac:dyDescent="0.35">
      <c r="A186">
        <v>852</v>
      </c>
      <c r="B186" t="s">
        <v>191</v>
      </c>
      <c r="C186" s="15">
        <v>17312</v>
      </c>
      <c r="D186" s="9">
        <v>17475415</v>
      </c>
      <c r="E186" s="10">
        <v>344</v>
      </c>
      <c r="F186" s="11">
        <v>25000000</v>
      </c>
      <c r="G186" s="11">
        <v>13250000</v>
      </c>
      <c r="H186" s="12">
        <f t="shared" si="11"/>
        <v>72674.41860465116</v>
      </c>
      <c r="I186" s="20">
        <f t="shared" si="13"/>
        <v>13126.097434595975</v>
      </c>
      <c r="J186" s="12">
        <v>25000</v>
      </c>
      <c r="K186" s="18">
        <f t="shared" si="12"/>
        <v>97674.41860465116</v>
      </c>
    </row>
    <row r="187" spans="1:11" x14ac:dyDescent="0.35">
      <c r="A187">
        <v>1696</v>
      </c>
      <c r="B187" t="s">
        <v>192</v>
      </c>
      <c r="C187" s="15">
        <v>24463</v>
      </c>
      <c r="D187" s="9">
        <v>17475415</v>
      </c>
      <c r="E187" s="10">
        <v>344</v>
      </c>
      <c r="F187" s="11">
        <v>25000000</v>
      </c>
      <c r="G187" s="11">
        <v>13250000</v>
      </c>
      <c r="H187" s="12">
        <f t="shared" si="11"/>
        <v>72674.41860465116</v>
      </c>
      <c r="I187" s="20">
        <f t="shared" si="13"/>
        <v>18548.043065071703</v>
      </c>
      <c r="J187" s="12">
        <v>25000</v>
      </c>
      <c r="K187" s="18">
        <f t="shared" si="12"/>
        <v>97674.41860465116</v>
      </c>
    </row>
    <row r="188" spans="1:11" x14ac:dyDescent="0.35">
      <c r="A188">
        <v>880</v>
      </c>
      <c r="B188" t="s">
        <v>193</v>
      </c>
      <c r="C188" s="15">
        <v>16333</v>
      </c>
      <c r="D188" s="9">
        <v>17475415</v>
      </c>
      <c r="E188" s="10">
        <v>344</v>
      </c>
      <c r="F188" s="11">
        <v>25000000</v>
      </c>
      <c r="G188" s="11">
        <v>13250000</v>
      </c>
      <c r="H188" s="12">
        <f t="shared" si="11"/>
        <v>72674.41860465116</v>
      </c>
      <c r="I188" s="20">
        <f t="shared" si="13"/>
        <v>12383.811772138173</v>
      </c>
      <c r="J188" s="12">
        <v>25000</v>
      </c>
      <c r="K188" s="18">
        <f t="shared" si="12"/>
        <v>97674.41860465116</v>
      </c>
    </row>
    <row r="189" spans="1:11" x14ac:dyDescent="0.35">
      <c r="A189">
        <v>479</v>
      </c>
      <c r="B189" t="s">
        <v>194</v>
      </c>
      <c r="C189" s="15">
        <v>156901</v>
      </c>
      <c r="D189" s="9">
        <v>17475415</v>
      </c>
      <c r="E189" s="10">
        <v>344</v>
      </c>
      <c r="F189" s="11">
        <v>25000000</v>
      </c>
      <c r="G189" s="11">
        <v>13250000</v>
      </c>
      <c r="H189" s="12">
        <f t="shared" si="11"/>
        <v>72674.41860465116</v>
      </c>
      <c r="I189" s="19">
        <f t="shared" si="13"/>
        <v>118963.59828936822</v>
      </c>
      <c r="J189" s="12">
        <f>I189</f>
        <v>118963.59828936822</v>
      </c>
      <c r="K189" s="18">
        <f t="shared" si="12"/>
        <v>191638.01689401938</v>
      </c>
    </row>
    <row r="190" spans="1:11" x14ac:dyDescent="0.35">
      <c r="A190">
        <v>473</v>
      </c>
      <c r="B190" t="s">
        <v>195</v>
      </c>
      <c r="C190" s="15">
        <v>17168</v>
      </c>
      <c r="D190" s="9">
        <v>17475415</v>
      </c>
      <c r="E190" s="10">
        <v>344</v>
      </c>
      <c r="F190" s="11">
        <v>25000000</v>
      </c>
      <c r="G190" s="11">
        <v>13250000</v>
      </c>
      <c r="H190" s="12">
        <f t="shared" si="11"/>
        <v>72674.41860465116</v>
      </c>
      <c r="I190" s="20">
        <f t="shared" si="13"/>
        <v>13016.91547811597</v>
      </c>
      <c r="J190" s="12">
        <v>25000</v>
      </c>
      <c r="K190" s="18">
        <f t="shared" si="12"/>
        <v>97674.41860465116</v>
      </c>
    </row>
    <row r="191" spans="1:11" x14ac:dyDescent="0.35">
      <c r="A191">
        <v>482</v>
      </c>
      <c r="B191" t="s">
        <v>196</v>
      </c>
      <c r="C191" s="15">
        <v>20136</v>
      </c>
      <c r="D191" s="9">
        <v>17475415</v>
      </c>
      <c r="E191" s="10">
        <v>344</v>
      </c>
      <c r="F191" s="11">
        <v>25000000</v>
      </c>
      <c r="G191" s="11">
        <v>13250000</v>
      </c>
      <c r="H191" s="12">
        <f t="shared" si="11"/>
        <v>72674.41860465116</v>
      </c>
      <c r="I191" s="20">
        <f t="shared" si="13"/>
        <v>15267.27691445382</v>
      </c>
      <c r="J191" s="12">
        <v>25000</v>
      </c>
      <c r="K191" s="18">
        <f t="shared" si="12"/>
        <v>97674.41860465116</v>
      </c>
    </row>
    <row r="192" spans="1:11" x14ac:dyDescent="0.35">
      <c r="A192">
        <v>613</v>
      </c>
      <c r="B192" t="s">
        <v>197</v>
      </c>
      <c r="C192" s="15">
        <v>25814</v>
      </c>
      <c r="D192" s="9">
        <v>17475415</v>
      </c>
      <c r="E192" s="10">
        <v>344</v>
      </c>
      <c r="F192" s="11">
        <v>25000000</v>
      </c>
      <c r="G192" s="11">
        <v>13250000</v>
      </c>
      <c r="H192" s="12">
        <f t="shared" si="11"/>
        <v>72674.41860465116</v>
      </c>
      <c r="I192" s="20">
        <f t="shared" si="13"/>
        <v>19572.382115102846</v>
      </c>
      <c r="J192" s="12">
        <v>25000</v>
      </c>
      <c r="K192" s="18">
        <f t="shared" si="12"/>
        <v>97674.41860465116</v>
      </c>
    </row>
    <row r="193" spans="1:11" x14ac:dyDescent="0.35">
      <c r="A193">
        <v>484</v>
      </c>
      <c r="B193" t="s">
        <v>198</v>
      </c>
      <c r="C193" s="15">
        <v>112587</v>
      </c>
      <c r="D193" s="9">
        <v>17475415</v>
      </c>
      <c r="E193" s="10">
        <v>344</v>
      </c>
      <c r="F193" s="11">
        <v>25000000</v>
      </c>
      <c r="G193" s="11">
        <v>13250000</v>
      </c>
      <c r="H193" s="12">
        <f t="shared" si="11"/>
        <v>72674.41860465116</v>
      </c>
      <c r="I193" s="19">
        <f t="shared" si="13"/>
        <v>85364.367598709388</v>
      </c>
      <c r="J193" s="12">
        <f>I193</f>
        <v>85364.367598709388</v>
      </c>
      <c r="K193" s="18">
        <f t="shared" si="12"/>
        <v>158038.78620336053</v>
      </c>
    </row>
    <row r="194" spans="1:11" x14ac:dyDescent="0.35">
      <c r="A194">
        <v>489</v>
      </c>
      <c r="B194" t="s">
        <v>199</v>
      </c>
      <c r="C194" s="15">
        <v>48643</v>
      </c>
      <c r="D194" s="9">
        <v>17475415</v>
      </c>
      <c r="E194" s="10">
        <v>344</v>
      </c>
      <c r="F194" s="11">
        <v>25000000</v>
      </c>
      <c r="G194" s="11">
        <v>13250000</v>
      </c>
      <c r="H194" s="12">
        <f t="shared" si="11"/>
        <v>72674.41860465116</v>
      </c>
      <c r="I194" s="16">
        <f t="shared" si="13"/>
        <v>36881.513257338949</v>
      </c>
      <c r="J194" s="17">
        <f>I194</f>
        <v>36881.513257338949</v>
      </c>
      <c r="K194" s="18">
        <f t="shared" si="12"/>
        <v>109555.9318619901</v>
      </c>
    </row>
    <row r="195" spans="1:11" x14ac:dyDescent="0.35">
      <c r="A195">
        <v>1901</v>
      </c>
      <c r="B195" t="s">
        <v>200</v>
      </c>
      <c r="C195" s="15">
        <v>35278</v>
      </c>
      <c r="D195" s="9">
        <v>17475415</v>
      </c>
      <c r="E195" s="10">
        <v>344</v>
      </c>
      <c r="F195" s="11">
        <v>25000000</v>
      </c>
      <c r="G195" s="11">
        <v>13250000</v>
      </c>
      <c r="H195" s="12">
        <f t="shared" si="11"/>
        <v>72674.41860465116</v>
      </c>
      <c r="I195" s="16">
        <f t="shared" si="13"/>
        <v>26748.062921538629</v>
      </c>
      <c r="J195" s="17">
        <f>I195</f>
        <v>26748.062921538629</v>
      </c>
      <c r="K195" s="18">
        <f t="shared" si="12"/>
        <v>99422.481526189789</v>
      </c>
    </row>
    <row r="196" spans="1:11" x14ac:dyDescent="0.35">
      <c r="A196">
        <v>501</v>
      </c>
      <c r="B196" t="s">
        <v>201</v>
      </c>
      <c r="C196" s="15">
        <v>17439</v>
      </c>
      <c r="D196" s="9">
        <v>17475415</v>
      </c>
      <c r="E196" s="10">
        <v>344</v>
      </c>
      <c r="F196" s="11">
        <v>25000000</v>
      </c>
      <c r="G196" s="11">
        <v>13250000</v>
      </c>
      <c r="H196" s="12">
        <f t="shared" si="11"/>
        <v>72674.41860465116</v>
      </c>
      <c r="I196" s="20">
        <f t="shared" si="13"/>
        <v>13222.389854547087</v>
      </c>
      <c r="J196" s="12">
        <v>25000</v>
      </c>
      <c r="K196" s="18">
        <f t="shared" si="12"/>
        <v>97674.41860465116</v>
      </c>
    </row>
    <row r="197" spans="1:11" x14ac:dyDescent="0.35">
      <c r="A197">
        <v>502</v>
      </c>
      <c r="B197" t="s">
        <v>202</v>
      </c>
      <c r="C197" s="15">
        <v>67319</v>
      </c>
      <c r="D197" s="9">
        <v>17475415</v>
      </c>
      <c r="E197" s="10">
        <v>344</v>
      </c>
      <c r="F197" s="11">
        <v>25000000</v>
      </c>
      <c r="G197" s="11">
        <v>13250000</v>
      </c>
      <c r="H197" s="12">
        <f t="shared" si="11"/>
        <v>72674.41860465116</v>
      </c>
      <c r="I197" s="16">
        <f t="shared" si="13"/>
        <v>51041.806446370516</v>
      </c>
      <c r="J197" s="17">
        <f>I197</f>
        <v>51041.806446370516</v>
      </c>
      <c r="K197" s="18">
        <f t="shared" si="12"/>
        <v>123716.22505102167</v>
      </c>
    </row>
    <row r="198" spans="1:11" x14ac:dyDescent="0.35">
      <c r="A198">
        <v>503</v>
      </c>
      <c r="B198" t="s">
        <v>203</v>
      </c>
      <c r="C198" s="15">
        <v>103581</v>
      </c>
      <c r="D198" s="9">
        <v>17475415</v>
      </c>
      <c r="E198" s="10">
        <v>344</v>
      </c>
      <c r="F198" s="11">
        <v>25000000</v>
      </c>
      <c r="G198" s="11">
        <v>13250000</v>
      </c>
      <c r="H198" s="12">
        <f t="shared" ref="H198:H261" si="16">F198/E198</f>
        <v>72674.41860465116</v>
      </c>
      <c r="I198" s="19">
        <f t="shared" si="13"/>
        <v>78535.946070522506</v>
      </c>
      <c r="J198" s="12">
        <f>I198</f>
        <v>78535.946070522506</v>
      </c>
      <c r="K198" s="18">
        <f t="shared" ref="K198:K261" si="17">H198+J198</f>
        <v>151210.36467517365</v>
      </c>
    </row>
    <row r="199" spans="1:11" x14ac:dyDescent="0.35">
      <c r="A199">
        <v>505</v>
      </c>
      <c r="B199" t="s">
        <v>204</v>
      </c>
      <c r="C199" s="15">
        <v>119115</v>
      </c>
      <c r="D199" s="9">
        <v>17475415</v>
      </c>
      <c r="E199" s="10">
        <v>344</v>
      </c>
      <c r="F199" s="11">
        <v>25000000</v>
      </c>
      <c r="G199" s="11">
        <v>13250000</v>
      </c>
      <c r="H199" s="12">
        <f t="shared" si="16"/>
        <v>72674.41860465116</v>
      </c>
      <c r="I199" s="19">
        <f t="shared" ref="I199:I262" si="18">C199/D199*G199</f>
        <v>90313.949625802867</v>
      </c>
      <c r="J199" s="12">
        <f>I199</f>
        <v>90313.949625802867</v>
      </c>
      <c r="K199" s="18">
        <f t="shared" si="17"/>
        <v>162988.36823045404</v>
      </c>
    </row>
    <row r="200" spans="1:11" x14ac:dyDescent="0.35">
      <c r="A200">
        <v>1924</v>
      </c>
      <c r="B200" t="s">
        <v>205</v>
      </c>
      <c r="C200" s="15">
        <v>50589</v>
      </c>
      <c r="D200" s="9">
        <v>17475415</v>
      </c>
      <c r="E200" s="10">
        <v>344</v>
      </c>
      <c r="F200" s="11">
        <v>25000000</v>
      </c>
      <c r="G200" s="11">
        <v>13250000</v>
      </c>
      <c r="H200" s="12">
        <f t="shared" si="16"/>
        <v>72674.41860465116</v>
      </c>
      <c r="I200" s="16">
        <f t="shared" si="18"/>
        <v>38356.986085881217</v>
      </c>
      <c r="J200" s="17">
        <f>I200</f>
        <v>38356.986085881217</v>
      </c>
      <c r="K200" s="18">
        <f t="shared" si="17"/>
        <v>111031.40469053238</v>
      </c>
    </row>
    <row r="201" spans="1:11" x14ac:dyDescent="0.35">
      <c r="A201">
        <v>512</v>
      </c>
      <c r="B201" t="s">
        <v>206</v>
      </c>
      <c r="C201" s="15">
        <v>37410</v>
      </c>
      <c r="D201" s="9">
        <v>17475415</v>
      </c>
      <c r="E201" s="10">
        <v>344</v>
      </c>
      <c r="F201" s="11">
        <v>25000000</v>
      </c>
      <c r="G201" s="11">
        <v>13250000</v>
      </c>
      <c r="H201" s="12">
        <f t="shared" si="16"/>
        <v>72674.41860465116</v>
      </c>
      <c r="I201" s="16">
        <f t="shared" si="18"/>
        <v>28364.562443867573</v>
      </c>
      <c r="J201" s="17">
        <f t="shared" ref="J201:J202" si="19">I201</f>
        <v>28364.562443867573</v>
      </c>
      <c r="K201" s="18">
        <f t="shared" si="17"/>
        <v>101038.98104851873</v>
      </c>
    </row>
    <row r="202" spans="1:11" x14ac:dyDescent="0.35">
      <c r="A202">
        <v>513</v>
      </c>
      <c r="B202" t="s">
        <v>207</v>
      </c>
      <c r="C202" s="15">
        <v>73681</v>
      </c>
      <c r="D202" s="9">
        <v>17475415</v>
      </c>
      <c r="E202" s="10">
        <v>344</v>
      </c>
      <c r="F202" s="11">
        <v>25000000</v>
      </c>
      <c r="G202" s="11">
        <v>13250000</v>
      </c>
      <c r="H202" s="12">
        <f t="shared" si="16"/>
        <v>72674.41860465116</v>
      </c>
      <c r="I202" s="16">
        <f t="shared" si="18"/>
        <v>55865.525940299558</v>
      </c>
      <c r="J202" s="17">
        <f t="shared" si="19"/>
        <v>55865.525940299558</v>
      </c>
      <c r="K202" s="18">
        <f t="shared" si="17"/>
        <v>128539.94454495072</v>
      </c>
    </row>
    <row r="203" spans="1:11" x14ac:dyDescent="0.35">
      <c r="A203">
        <v>523</v>
      </c>
      <c r="B203" t="s">
        <v>208</v>
      </c>
      <c r="C203" s="15">
        <v>18413</v>
      </c>
      <c r="D203" s="9">
        <v>17475415</v>
      </c>
      <c r="E203" s="10">
        <v>344</v>
      </c>
      <c r="F203" s="11">
        <v>25000000</v>
      </c>
      <c r="G203" s="11">
        <v>13250000</v>
      </c>
      <c r="H203" s="12">
        <f t="shared" si="16"/>
        <v>72674.41860465116</v>
      </c>
      <c r="I203" s="20">
        <f t="shared" si="18"/>
        <v>13960.884476849333</v>
      </c>
      <c r="J203" s="12">
        <v>25000</v>
      </c>
      <c r="K203" s="18">
        <f t="shared" si="17"/>
        <v>97674.41860465116</v>
      </c>
    </row>
    <row r="204" spans="1:11" x14ac:dyDescent="0.35">
      <c r="A204">
        <v>530</v>
      </c>
      <c r="B204" t="s">
        <v>209</v>
      </c>
      <c r="C204" s="15">
        <v>40312</v>
      </c>
      <c r="D204" s="9">
        <v>17475415</v>
      </c>
      <c r="E204" s="10">
        <v>344</v>
      </c>
      <c r="F204" s="11">
        <v>25000000</v>
      </c>
      <c r="G204" s="11">
        <v>13250000</v>
      </c>
      <c r="H204" s="12">
        <f t="shared" si="16"/>
        <v>72674.41860465116</v>
      </c>
      <c r="I204" s="16">
        <f t="shared" si="18"/>
        <v>30564.882150152087</v>
      </c>
      <c r="J204" s="17">
        <f>I204</f>
        <v>30564.882150152087</v>
      </c>
      <c r="K204" s="18">
        <f t="shared" si="17"/>
        <v>103239.30075480325</v>
      </c>
    </row>
    <row r="205" spans="1:11" x14ac:dyDescent="0.35">
      <c r="A205">
        <v>531</v>
      </c>
      <c r="B205" t="s">
        <v>210</v>
      </c>
      <c r="C205" s="15">
        <v>31258</v>
      </c>
      <c r="D205" s="9">
        <v>17475415</v>
      </c>
      <c r="E205" s="10">
        <v>344</v>
      </c>
      <c r="F205" s="11">
        <v>25000000</v>
      </c>
      <c r="G205" s="11">
        <v>13250000</v>
      </c>
      <c r="H205" s="12">
        <f t="shared" si="16"/>
        <v>72674.41860465116</v>
      </c>
      <c r="I205" s="20">
        <f t="shared" si="18"/>
        <v>23700.066636471867</v>
      </c>
      <c r="J205" s="12">
        <v>25000</v>
      </c>
      <c r="K205" s="18">
        <f t="shared" si="17"/>
        <v>97674.41860465116</v>
      </c>
    </row>
    <row r="206" spans="1:11" x14ac:dyDescent="0.35">
      <c r="A206">
        <v>534</v>
      </c>
      <c r="B206" t="s">
        <v>211</v>
      </c>
      <c r="C206" s="15">
        <v>22197</v>
      </c>
      <c r="D206" s="9">
        <v>17475415</v>
      </c>
      <c r="E206" s="10">
        <v>344</v>
      </c>
      <c r="F206" s="11">
        <v>25000000</v>
      </c>
      <c r="G206" s="11">
        <v>13250000</v>
      </c>
      <c r="H206" s="12">
        <f t="shared" si="16"/>
        <v>72674.41860465116</v>
      </c>
      <c r="I206" s="20">
        <f t="shared" si="18"/>
        <v>16829.943666573872</v>
      </c>
      <c r="J206" s="12">
        <v>25000</v>
      </c>
      <c r="K206" s="18">
        <f t="shared" si="17"/>
        <v>97674.41860465116</v>
      </c>
    </row>
    <row r="207" spans="1:11" x14ac:dyDescent="0.35">
      <c r="A207">
        <v>1963</v>
      </c>
      <c r="B207" t="s">
        <v>212</v>
      </c>
      <c r="C207" s="15">
        <v>88047</v>
      </c>
      <c r="D207" s="9">
        <v>17475415</v>
      </c>
      <c r="E207" s="10">
        <v>344</v>
      </c>
      <c r="F207" s="11">
        <v>25000000</v>
      </c>
      <c r="G207" s="11">
        <v>13250000</v>
      </c>
      <c r="H207" s="12">
        <f t="shared" si="16"/>
        <v>72674.41860465116</v>
      </c>
      <c r="I207" s="16">
        <f t="shared" si="18"/>
        <v>66757.942515242132</v>
      </c>
      <c r="J207" s="17">
        <f>I207</f>
        <v>66757.942515242132</v>
      </c>
      <c r="K207" s="18">
        <f t="shared" si="17"/>
        <v>139432.36111989329</v>
      </c>
    </row>
    <row r="208" spans="1:11" x14ac:dyDescent="0.35">
      <c r="A208">
        <v>1884</v>
      </c>
      <c r="B208" t="s">
        <v>213</v>
      </c>
      <c r="C208" s="15">
        <v>27541</v>
      </c>
      <c r="D208" s="9">
        <v>17475415</v>
      </c>
      <c r="E208" s="10">
        <v>344</v>
      </c>
      <c r="F208" s="11">
        <v>25000000</v>
      </c>
      <c r="G208" s="11">
        <v>13250000</v>
      </c>
      <c r="H208" s="12">
        <f t="shared" si="16"/>
        <v>72674.41860465116</v>
      </c>
      <c r="I208" s="20">
        <f t="shared" si="18"/>
        <v>20881.807384831776</v>
      </c>
      <c r="J208" s="12">
        <v>25000</v>
      </c>
      <c r="K208" s="18">
        <f t="shared" si="17"/>
        <v>97674.41860465116</v>
      </c>
    </row>
    <row r="209" spans="1:11" x14ac:dyDescent="0.35">
      <c r="A209">
        <v>537</v>
      </c>
      <c r="B209" t="s">
        <v>214</v>
      </c>
      <c r="C209" s="15">
        <v>65995</v>
      </c>
      <c r="D209" s="9">
        <v>17475415</v>
      </c>
      <c r="E209" s="10">
        <v>344</v>
      </c>
      <c r="F209" s="11">
        <v>25000000</v>
      </c>
      <c r="G209" s="11">
        <v>13250000</v>
      </c>
      <c r="H209" s="12">
        <f t="shared" si="16"/>
        <v>72674.41860465116</v>
      </c>
      <c r="I209" s="16">
        <f t="shared" si="18"/>
        <v>50037.939013179377</v>
      </c>
      <c r="J209" s="17">
        <f>I209</f>
        <v>50037.939013179377</v>
      </c>
      <c r="K209" s="18">
        <f t="shared" si="17"/>
        <v>122712.35761783054</v>
      </c>
    </row>
    <row r="210" spans="1:11" x14ac:dyDescent="0.35">
      <c r="A210">
        <v>542</v>
      </c>
      <c r="B210" t="s">
        <v>215</v>
      </c>
      <c r="C210" s="15">
        <v>29410</v>
      </c>
      <c r="D210" s="9">
        <v>17475415</v>
      </c>
      <c r="E210" s="10">
        <v>344</v>
      </c>
      <c r="F210" s="11">
        <v>25000000</v>
      </c>
      <c r="G210" s="11">
        <v>13250000</v>
      </c>
      <c r="H210" s="12">
        <f t="shared" si="16"/>
        <v>72674.41860465116</v>
      </c>
      <c r="I210" s="20">
        <f t="shared" si="18"/>
        <v>22298.89819497849</v>
      </c>
      <c r="J210" s="12">
        <v>25000</v>
      </c>
      <c r="K210" s="18">
        <f t="shared" si="17"/>
        <v>97674.41860465116</v>
      </c>
    </row>
    <row r="211" spans="1:11" x14ac:dyDescent="0.35">
      <c r="A211">
        <v>1931</v>
      </c>
      <c r="B211" t="s">
        <v>216</v>
      </c>
      <c r="C211" s="15">
        <v>56622</v>
      </c>
      <c r="D211" s="9">
        <v>17475415</v>
      </c>
      <c r="E211" s="10">
        <v>344</v>
      </c>
      <c r="F211" s="11">
        <v>25000000</v>
      </c>
      <c r="G211" s="11">
        <v>13250000</v>
      </c>
      <c r="H211" s="12">
        <f t="shared" si="16"/>
        <v>72674.41860465116</v>
      </c>
      <c r="I211" s="16">
        <f t="shared" si="18"/>
        <v>42931.255137574699</v>
      </c>
      <c r="J211" s="17">
        <f>I211</f>
        <v>42931.255137574699</v>
      </c>
      <c r="K211" s="18">
        <f t="shared" si="17"/>
        <v>115605.67374222586</v>
      </c>
    </row>
    <row r="212" spans="1:11" x14ac:dyDescent="0.35">
      <c r="A212">
        <v>1621</v>
      </c>
      <c r="B212" t="s">
        <v>217</v>
      </c>
      <c r="C212" s="15">
        <v>63363</v>
      </c>
      <c r="D212" s="9">
        <v>17475415</v>
      </c>
      <c r="E212" s="10">
        <v>344</v>
      </c>
      <c r="F212" s="11">
        <v>25000000</v>
      </c>
      <c r="G212" s="11">
        <v>13250000</v>
      </c>
      <c r="H212" s="12">
        <f t="shared" si="16"/>
        <v>72674.41860465116</v>
      </c>
      <c r="I212" s="16">
        <f t="shared" si="18"/>
        <v>48042.335475294865</v>
      </c>
      <c r="J212" s="17">
        <f>I212</f>
        <v>48042.335475294865</v>
      </c>
      <c r="K212" s="18">
        <f t="shared" si="17"/>
        <v>120716.75407994603</v>
      </c>
    </row>
    <row r="213" spans="1:11" x14ac:dyDescent="0.35">
      <c r="A213">
        <v>546</v>
      </c>
      <c r="B213" t="s">
        <v>218</v>
      </c>
      <c r="C213" s="15">
        <v>124093</v>
      </c>
      <c r="D213" s="9">
        <v>17475415</v>
      </c>
      <c r="E213" s="10">
        <v>344</v>
      </c>
      <c r="F213" s="11">
        <v>25000000</v>
      </c>
      <c r="G213" s="11">
        <v>13250000</v>
      </c>
      <c r="H213" s="12">
        <f t="shared" si="16"/>
        <v>72674.41860465116</v>
      </c>
      <c r="I213" s="19">
        <f t="shared" si="18"/>
        <v>94088.309204674108</v>
      </c>
      <c r="J213" s="12">
        <f>I213</f>
        <v>94088.309204674108</v>
      </c>
      <c r="K213" s="18">
        <f t="shared" si="17"/>
        <v>166762.72780932527</v>
      </c>
    </row>
    <row r="214" spans="1:11" x14ac:dyDescent="0.35">
      <c r="A214">
        <v>547</v>
      </c>
      <c r="B214" t="s">
        <v>219</v>
      </c>
      <c r="C214" s="15">
        <v>27377</v>
      </c>
      <c r="D214" s="9">
        <v>17475415</v>
      </c>
      <c r="E214" s="10">
        <v>344</v>
      </c>
      <c r="F214" s="11">
        <v>25000000</v>
      </c>
      <c r="G214" s="11">
        <v>13250000</v>
      </c>
      <c r="H214" s="12">
        <f t="shared" si="16"/>
        <v>72674.41860465116</v>
      </c>
      <c r="I214" s="20">
        <f t="shared" si="18"/>
        <v>20757.461267729552</v>
      </c>
      <c r="J214" s="12">
        <v>25000</v>
      </c>
      <c r="K214" s="18">
        <f t="shared" si="17"/>
        <v>97674.41860465116</v>
      </c>
    </row>
    <row r="215" spans="1:11" x14ac:dyDescent="0.35">
      <c r="A215">
        <v>1916</v>
      </c>
      <c r="B215" t="s">
        <v>220</v>
      </c>
      <c r="C215" s="15">
        <v>76433</v>
      </c>
      <c r="D215" s="9">
        <v>17475415</v>
      </c>
      <c r="E215" s="10">
        <v>344</v>
      </c>
      <c r="F215" s="11">
        <v>25000000</v>
      </c>
      <c r="G215" s="11">
        <v>13250000</v>
      </c>
      <c r="H215" s="12">
        <f t="shared" si="16"/>
        <v>72674.41860465116</v>
      </c>
      <c r="I215" s="16">
        <f t="shared" si="18"/>
        <v>57952.114441917402</v>
      </c>
      <c r="J215" s="17">
        <f>I215</f>
        <v>57952.114441917402</v>
      </c>
      <c r="K215" s="18">
        <f t="shared" si="17"/>
        <v>130626.53304656857</v>
      </c>
    </row>
    <row r="216" spans="1:11" x14ac:dyDescent="0.35">
      <c r="A216">
        <v>553</v>
      </c>
      <c r="B216" t="s">
        <v>221</v>
      </c>
      <c r="C216" s="15">
        <v>22982</v>
      </c>
      <c r="D216" s="9">
        <v>17475415</v>
      </c>
      <c r="E216" s="10">
        <v>344</v>
      </c>
      <c r="F216" s="11">
        <v>25000000</v>
      </c>
      <c r="G216" s="11">
        <v>13250000</v>
      </c>
      <c r="H216" s="12">
        <f t="shared" si="16"/>
        <v>72674.41860465116</v>
      </c>
      <c r="I216" s="20">
        <f t="shared" si="18"/>
        <v>17425.136970996111</v>
      </c>
      <c r="J216" s="12">
        <v>25000</v>
      </c>
      <c r="K216" s="18">
        <f t="shared" si="17"/>
        <v>97674.41860465116</v>
      </c>
    </row>
    <row r="217" spans="1:11" x14ac:dyDescent="0.35">
      <c r="A217">
        <v>556</v>
      </c>
      <c r="B217" t="s">
        <v>222</v>
      </c>
      <c r="C217" s="15">
        <v>33567</v>
      </c>
      <c r="D217" s="9">
        <v>17475415</v>
      </c>
      <c r="E217" s="10">
        <v>344</v>
      </c>
      <c r="F217" s="11">
        <v>25000000</v>
      </c>
      <c r="G217" s="11">
        <v>13250000</v>
      </c>
      <c r="H217" s="12">
        <f t="shared" si="16"/>
        <v>72674.41860465116</v>
      </c>
      <c r="I217" s="16">
        <f t="shared" si="18"/>
        <v>25450.768980307475</v>
      </c>
      <c r="J217" s="17">
        <f>I217</f>
        <v>25450.768980307475</v>
      </c>
      <c r="K217" s="18">
        <f t="shared" si="17"/>
        <v>98125.187584958636</v>
      </c>
    </row>
    <row r="218" spans="1:11" x14ac:dyDescent="0.35">
      <c r="A218">
        <v>1842</v>
      </c>
      <c r="B218" t="s">
        <v>223</v>
      </c>
      <c r="C218" s="15">
        <v>19414</v>
      </c>
      <c r="D218" s="9">
        <v>17475415</v>
      </c>
      <c r="E218" s="10">
        <v>344</v>
      </c>
      <c r="F218" s="11">
        <v>25000000</v>
      </c>
      <c r="G218" s="11">
        <v>13250000</v>
      </c>
      <c r="H218" s="12">
        <f t="shared" si="16"/>
        <v>72674.41860465116</v>
      </c>
      <c r="I218" s="20">
        <f t="shared" si="18"/>
        <v>14719.850715991579</v>
      </c>
      <c r="J218" s="12">
        <v>25000</v>
      </c>
      <c r="K218" s="18">
        <f t="shared" si="17"/>
        <v>97674.41860465116</v>
      </c>
    </row>
    <row r="219" spans="1:11" x14ac:dyDescent="0.35">
      <c r="A219">
        <v>1978</v>
      </c>
      <c r="B219" t="s">
        <v>224</v>
      </c>
      <c r="C219" s="15">
        <v>44130</v>
      </c>
      <c r="D219" s="9">
        <v>17475415</v>
      </c>
      <c r="E219" s="10">
        <v>344</v>
      </c>
      <c r="F219" s="11">
        <v>25000000</v>
      </c>
      <c r="G219" s="11">
        <v>13250000</v>
      </c>
      <c r="H219" s="12">
        <f t="shared" si="16"/>
        <v>72674.41860465116</v>
      </c>
      <c r="I219" s="16">
        <f t="shared" si="18"/>
        <v>33459.720412934395</v>
      </c>
      <c r="J219" s="17">
        <f>I219</f>
        <v>33459.720412934395</v>
      </c>
      <c r="K219" s="18">
        <f t="shared" si="17"/>
        <v>106134.13901758555</v>
      </c>
    </row>
    <row r="220" spans="1:11" x14ac:dyDescent="0.35">
      <c r="A220">
        <v>569</v>
      </c>
      <c r="B220" t="s">
        <v>225</v>
      </c>
      <c r="C220" s="15">
        <v>29151</v>
      </c>
      <c r="D220" s="9">
        <v>17475415</v>
      </c>
      <c r="E220" s="10">
        <v>344</v>
      </c>
      <c r="F220" s="11">
        <v>25000000</v>
      </c>
      <c r="G220" s="11">
        <v>13250000</v>
      </c>
      <c r="H220" s="12">
        <f t="shared" si="16"/>
        <v>72674.41860465116</v>
      </c>
      <c r="I220" s="20">
        <f t="shared" si="18"/>
        <v>22102.522314920705</v>
      </c>
      <c r="J220" s="12">
        <v>25000</v>
      </c>
      <c r="K220" s="18">
        <f t="shared" si="17"/>
        <v>97674.41860465116</v>
      </c>
    </row>
    <row r="221" spans="1:11" x14ac:dyDescent="0.35">
      <c r="A221">
        <v>1930</v>
      </c>
      <c r="B221" t="s">
        <v>226</v>
      </c>
      <c r="C221" s="15">
        <v>85440</v>
      </c>
      <c r="D221" s="9">
        <v>17475415</v>
      </c>
      <c r="E221" s="10">
        <v>344</v>
      </c>
      <c r="F221" s="11">
        <v>25000000</v>
      </c>
      <c r="G221" s="11">
        <v>13250000</v>
      </c>
      <c r="H221" s="12">
        <f t="shared" si="16"/>
        <v>72674.41860465116</v>
      </c>
      <c r="I221" s="16">
        <f t="shared" si="18"/>
        <v>64781.294178135402</v>
      </c>
      <c r="J221" s="17">
        <f>I221</f>
        <v>64781.294178135402</v>
      </c>
      <c r="K221" s="18">
        <f t="shared" si="17"/>
        <v>137455.71278278658</v>
      </c>
    </row>
    <row r="222" spans="1:11" x14ac:dyDescent="0.35">
      <c r="A222">
        <v>575</v>
      </c>
      <c r="B222" t="s">
        <v>227</v>
      </c>
      <c r="C222" s="15">
        <v>44062</v>
      </c>
      <c r="D222" s="9">
        <v>17475415</v>
      </c>
      <c r="E222" s="10">
        <v>344</v>
      </c>
      <c r="F222" s="11">
        <v>25000000</v>
      </c>
      <c r="G222" s="11">
        <v>13250000</v>
      </c>
      <c r="H222" s="12">
        <f t="shared" si="16"/>
        <v>72674.41860465116</v>
      </c>
      <c r="I222" s="16">
        <f t="shared" si="18"/>
        <v>33408.162266818843</v>
      </c>
      <c r="J222" s="17">
        <f>I222</f>
        <v>33408.162266818843</v>
      </c>
      <c r="K222" s="18">
        <f t="shared" si="17"/>
        <v>106082.58087147001</v>
      </c>
    </row>
    <row r="223" spans="1:11" x14ac:dyDescent="0.35">
      <c r="A223">
        <v>579</v>
      </c>
      <c r="B223" t="s">
        <v>228</v>
      </c>
      <c r="C223" s="15">
        <v>25064</v>
      </c>
      <c r="D223" s="9">
        <v>17475415</v>
      </c>
      <c r="E223" s="10">
        <v>344</v>
      </c>
      <c r="F223" s="11">
        <v>25000000</v>
      </c>
      <c r="G223" s="11">
        <v>13250000</v>
      </c>
      <c r="H223" s="12">
        <f t="shared" si="16"/>
        <v>72674.41860465116</v>
      </c>
      <c r="I223" s="20">
        <f t="shared" si="18"/>
        <v>19003.726091769495</v>
      </c>
      <c r="J223" s="12">
        <v>25000</v>
      </c>
      <c r="K223" s="18">
        <f t="shared" si="17"/>
        <v>97674.41860465116</v>
      </c>
    </row>
    <row r="224" spans="1:11" x14ac:dyDescent="0.35">
      <c r="A224">
        <v>590</v>
      </c>
      <c r="B224" t="s">
        <v>229</v>
      </c>
      <c r="C224" s="15">
        <v>32171</v>
      </c>
      <c r="D224" s="9">
        <v>17475415</v>
      </c>
      <c r="E224" s="10">
        <v>344</v>
      </c>
      <c r="F224" s="11">
        <v>25000000</v>
      </c>
      <c r="G224" s="11">
        <v>13250000</v>
      </c>
      <c r="H224" s="12">
        <f t="shared" si="16"/>
        <v>72674.41860465116</v>
      </c>
      <c r="I224" s="20">
        <f t="shared" si="18"/>
        <v>24392.310568876332</v>
      </c>
      <c r="J224" s="12">
        <v>25000</v>
      </c>
      <c r="K224" s="18">
        <f t="shared" si="17"/>
        <v>97674.41860465116</v>
      </c>
    </row>
    <row r="225" spans="1:11" x14ac:dyDescent="0.35">
      <c r="A225">
        <v>1926</v>
      </c>
      <c r="B225" t="s">
        <v>230</v>
      </c>
      <c r="C225" s="15">
        <v>55674</v>
      </c>
      <c r="D225" s="9">
        <v>17475415</v>
      </c>
      <c r="E225" s="10">
        <v>344</v>
      </c>
      <c r="F225" s="11">
        <v>25000000</v>
      </c>
      <c r="G225" s="11">
        <v>13250000</v>
      </c>
      <c r="H225" s="12">
        <f t="shared" si="16"/>
        <v>72674.41860465116</v>
      </c>
      <c r="I225" s="16">
        <f t="shared" si="18"/>
        <v>42212.473924081343</v>
      </c>
      <c r="J225" s="17">
        <f>I225</f>
        <v>42212.473924081343</v>
      </c>
      <c r="K225" s="18">
        <f t="shared" si="17"/>
        <v>114886.89252873251</v>
      </c>
    </row>
    <row r="226" spans="1:11" x14ac:dyDescent="0.35">
      <c r="A226">
        <v>597</v>
      </c>
      <c r="B226" t="s">
        <v>231</v>
      </c>
      <c r="C226" s="15">
        <v>46671</v>
      </c>
      <c r="D226" s="9">
        <v>17475415</v>
      </c>
      <c r="E226" s="10">
        <v>344</v>
      </c>
      <c r="F226" s="11">
        <v>25000000</v>
      </c>
      <c r="G226" s="11">
        <v>13250000</v>
      </c>
      <c r="H226" s="12">
        <f t="shared" si="16"/>
        <v>72674.41860465116</v>
      </c>
      <c r="I226" s="16">
        <f t="shared" si="18"/>
        <v>35386.327019987795</v>
      </c>
      <c r="J226" s="17">
        <f t="shared" ref="J226:J227" si="20">I226</f>
        <v>35386.327019987795</v>
      </c>
      <c r="K226" s="18">
        <f t="shared" si="17"/>
        <v>108060.74562463895</v>
      </c>
    </row>
    <row r="227" spans="1:11" x14ac:dyDescent="0.35">
      <c r="A227">
        <v>603</v>
      </c>
      <c r="B227" t="s">
        <v>232</v>
      </c>
      <c r="C227" s="15">
        <v>55220</v>
      </c>
      <c r="D227" s="9">
        <v>17475415</v>
      </c>
      <c r="E227" s="10">
        <v>344</v>
      </c>
      <c r="F227" s="11">
        <v>25000000</v>
      </c>
      <c r="G227" s="11">
        <v>13250000</v>
      </c>
      <c r="H227" s="12">
        <f t="shared" si="16"/>
        <v>72674.41860465116</v>
      </c>
      <c r="I227" s="16">
        <f t="shared" si="18"/>
        <v>41868.247477956895</v>
      </c>
      <c r="J227" s="17">
        <f t="shared" si="20"/>
        <v>41868.247477956895</v>
      </c>
      <c r="K227" s="18">
        <f t="shared" si="17"/>
        <v>114542.66608260805</v>
      </c>
    </row>
    <row r="228" spans="1:11" x14ac:dyDescent="0.35">
      <c r="A228">
        <v>599</v>
      </c>
      <c r="B228" t="s">
        <v>233</v>
      </c>
      <c r="C228" s="15">
        <v>651631</v>
      </c>
      <c r="D228" s="9">
        <v>17475415</v>
      </c>
      <c r="E228" s="10">
        <v>344</v>
      </c>
      <c r="F228" s="11">
        <v>25000000</v>
      </c>
      <c r="G228" s="11">
        <v>13250000</v>
      </c>
      <c r="H228" s="12">
        <f t="shared" si="16"/>
        <v>72674.41860465116</v>
      </c>
      <c r="I228" s="19">
        <f t="shared" si="18"/>
        <v>494071.85752098024</v>
      </c>
      <c r="J228" s="12">
        <v>123494</v>
      </c>
      <c r="K228" s="18">
        <f t="shared" si="17"/>
        <v>196168.41860465117</v>
      </c>
    </row>
    <row r="229" spans="1:11" x14ac:dyDescent="0.35">
      <c r="A229">
        <v>606</v>
      </c>
      <c r="B229" t="s">
        <v>234</v>
      </c>
      <c r="C229" s="15">
        <v>79279</v>
      </c>
      <c r="D229" s="9">
        <v>17475415</v>
      </c>
      <c r="E229" s="10">
        <v>344</v>
      </c>
      <c r="F229" s="11">
        <v>25000000</v>
      </c>
      <c r="G229" s="11">
        <v>13250000</v>
      </c>
      <c r="H229" s="12">
        <f t="shared" si="16"/>
        <v>72674.41860465116</v>
      </c>
      <c r="I229" s="16">
        <f t="shared" si="18"/>
        <v>60109.974498459691</v>
      </c>
      <c r="J229" s="17">
        <f>I229</f>
        <v>60109.974498459691</v>
      </c>
      <c r="K229" s="18">
        <f t="shared" si="17"/>
        <v>132784.39310311084</v>
      </c>
    </row>
    <row r="230" spans="1:11" x14ac:dyDescent="0.35">
      <c r="A230">
        <v>518</v>
      </c>
      <c r="B230" t="s">
        <v>235</v>
      </c>
      <c r="C230" s="15">
        <v>548320</v>
      </c>
      <c r="D230" s="9">
        <v>17475415</v>
      </c>
      <c r="E230" s="10">
        <v>344</v>
      </c>
      <c r="F230" s="11">
        <v>25000000</v>
      </c>
      <c r="G230" s="11">
        <v>13250000</v>
      </c>
      <c r="H230" s="12">
        <f t="shared" si="16"/>
        <v>72674.41860465116</v>
      </c>
      <c r="I230" s="19">
        <f t="shared" si="18"/>
        <v>415740.62761885766</v>
      </c>
      <c r="J230" s="12">
        <v>123494</v>
      </c>
      <c r="K230" s="18">
        <f t="shared" si="17"/>
        <v>196168.41860465117</v>
      </c>
    </row>
    <row r="231" spans="1:11" x14ac:dyDescent="0.35">
      <c r="A231">
        <v>610</v>
      </c>
      <c r="B231" t="s">
        <v>236</v>
      </c>
      <c r="C231" s="15">
        <v>25597</v>
      </c>
      <c r="D231" s="9">
        <v>17475415</v>
      </c>
      <c r="E231" s="10">
        <v>344</v>
      </c>
      <c r="F231" s="11">
        <v>25000000</v>
      </c>
      <c r="G231" s="11">
        <v>13250000</v>
      </c>
      <c r="H231" s="12">
        <f t="shared" si="16"/>
        <v>72674.41860465116</v>
      </c>
      <c r="I231" s="20">
        <f t="shared" si="18"/>
        <v>19407.850972351727</v>
      </c>
      <c r="J231" s="12">
        <v>25000</v>
      </c>
      <c r="K231" s="18">
        <f t="shared" si="17"/>
        <v>97674.41860465116</v>
      </c>
    </row>
    <row r="232" spans="1:11" x14ac:dyDescent="0.35">
      <c r="A232">
        <v>1525</v>
      </c>
      <c r="B232" t="s">
        <v>237</v>
      </c>
      <c r="C232" s="15">
        <v>37791</v>
      </c>
      <c r="D232" s="9">
        <v>17475415</v>
      </c>
      <c r="E232" s="10">
        <v>344</v>
      </c>
      <c r="F232" s="11">
        <v>25000000</v>
      </c>
      <c r="G232" s="11">
        <v>13250000</v>
      </c>
      <c r="H232" s="12">
        <f t="shared" si="16"/>
        <v>72674.41860465116</v>
      </c>
      <c r="I232" s="16">
        <f t="shared" si="18"/>
        <v>28653.439703720913</v>
      </c>
      <c r="J232" s="17">
        <f>I232</f>
        <v>28653.439703720913</v>
      </c>
      <c r="K232" s="18">
        <f t="shared" si="17"/>
        <v>101327.85830837207</v>
      </c>
    </row>
    <row r="233" spans="1:11" x14ac:dyDescent="0.35">
      <c r="A233">
        <v>622</v>
      </c>
      <c r="B233" t="s">
        <v>238</v>
      </c>
      <c r="C233" s="15">
        <v>73924</v>
      </c>
      <c r="D233" s="9">
        <v>17475415</v>
      </c>
      <c r="E233" s="10">
        <v>344</v>
      </c>
      <c r="F233" s="11">
        <v>25000000</v>
      </c>
      <c r="G233" s="11">
        <v>13250000</v>
      </c>
      <c r="H233" s="12">
        <f t="shared" si="16"/>
        <v>72674.41860465116</v>
      </c>
      <c r="I233" s="16">
        <f t="shared" si="18"/>
        <v>56049.770491859563</v>
      </c>
      <c r="J233" s="17">
        <f>I233</f>
        <v>56049.770491859563</v>
      </c>
      <c r="K233" s="18">
        <f t="shared" si="17"/>
        <v>128724.18909651073</v>
      </c>
    </row>
    <row r="234" spans="1:11" x14ac:dyDescent="0.35">
      <c r="A234">
        <v>626</v>
      </c>
      <c r="B234" t="s">
        <v>239</v>
      </c>
      <c r="C234" s="15">
        <v>25650</v>
      </c>
      <c r="D234" s="9">
        <v>17475415</v>
      </c>
      <c r="E234" s="10">
        <v>344</v>
      </c>
      <c r="F234" s="11">
        <v>25000000</v>
      </c>
      <c r="G234" s="11">
        <v>13250000</v>
      </c>
      <c r="H234" s="12">
        <f t="shared" si="16"/>
        <v>72674.41860465116</v>
      </c>
      <c r="I234" s="20">
        <f t="shared" si="18"/>
        <v>19448.035998000621</v>
      </c>
      <c r="J234" s="12">
        <v>25000</v>
      </c>
      <c r="K234" s="18">
        <f t="shared" si="17"/>
        <v>97674.41860465116</v>
      </c>
    </row>
    <row r="235" spans="1:11" x14ac:dyDescent="0.35">
      <c r="A235">
        <v>627</v>
      </c>
      <c r="B235" t="s">
        <v>240</v>
      </c>
      <c r="C235" s="15">
        <v>30479</v>
      </c>
      <c r="D235" s="9">
        <v>17475415</v>
      </c>
      <c r="E235" s="10">
        <v>344</v>
      </c>
      <c r="F235" s="11">
        <v>25000000</v>
      </c>
      <c r="G235" s="11">
        <v>13250000</v>
      </c>
      <c r="H235" s="12">
        <f t="shared" si="16"/>
        <v>72674.41860465116</v>
      </c>
      <c r="I235" s="20">
        <f t="shared" si="18"/>
        <v>23109.422580236293</v>
      </c>
      <c r="J235" s="12">
        <v>25000</v>
      </c>
      <c r="K235" s="18">
        <f t="shared" si="17"/>
        <v>97674.41860465116</v>
      </c>
    </row>
    <row r="236" spans="1:11" x14ac:dyDescent="0.35">
      <c r="A236">
        <v>629</v>
      </c>
      <c r="B236" t="s">
        <v>241</v>
      </c>
      <c r="C236" s="15">
        <v>26949</v>
      </c>
      <c r="D236" s="9">
        <v>17475415</v>
      </c>
      <c r="E236" s="10">
        <v>344</v>
      </c>
      <c r="F236" s="11">
        <v>25000000</v>
      </c>
      <c r="G236" s="11">
        <v>13250000</v>
      </c>
      <c r="H236" s="12">
        <f t="shared" si="16"/>
        <v>72674.41860465116</v>
      </c>
      <c r="I236" s="20">
        <f t="shared" si="18"/>
        <v>20432.948230413986</v>
      </c>
      <c r="J236" s="12">
        <v>25000</v>
      </c>
      <c r="K236" s="18">
        <f t="shared" si="17"/>
        <v>97674.41860465116</v>
      </c>
    </row>
    <row r="237" spans="1:11" x14ac:dyDescent="0.35">
      <c r="A237">
        <v>1783</v>
      </c>
      <c r="B237" t="s">
        <v>242</v>
      </c>
      <c r="C237" s="15">
        <v>111382</v>
      </c>
      <c r="D237" s="9">
        <v>17475415</v>
      </c>
      <c r="E237" s="10">
        <v>344</v>
      </c>
      <c r="F237" s="11">
        <v>25000000</v>
      </c>
      <c r="G237" s="11">
        <v>13250000</v>
      </c>
      <c r="H237" s="12">
        <f t="shared" si="16"/>
        <v>72674.41860465116</v>
      </c>
      <c r="I237" s="16">
        <f t="shared" si="18"/>
        <v>84450.72692122047</v>
      </c>
      <c r="J237" s="17">
        <f>I237</f>
        <v>84450.72692122047</v>
      </c>
      <c r="K237" s="18">
        <f t="shared" si="17"/>
        <v>157125.14552587163</v>
      </c>
    </row>
    <row r="238" spans="1:11" x14ac:dyDescent="0.35">
      <c r="A238">
        <v>614</v>
      </c>
      <c r="B238" t="s">
        <v>243</v>
      </c>
      <c r="C238" s="15">
        <v>14900</v>
      </c>
      <c r="D238" s="9">
        <v>17475415</v>
      </c>
      <c r="E238" s="10">
        <v>344</v>
      </c>
      <c r="F238" s="11">
        <v>25000000</v>
      </c>
      <c r="G238" s="11">
        <v>13250000</v>
      </c>
      <c r="H238" s="12">
        <f t="shared" si="16"/>
        <v>72674.41860465116</v>
      </c>
      <c r="I238" s="20">
        <f t="shared" si="18"/>
        <v>11297.299663555916</v>
      </c>
      <c r="J238" s="12">
        <v>25000</v>
      </c>
      <c r="K238" s="18">
        <f t="shared" si="17"/>
        <v>97674.41860465116</v>
      </c>
    </row>
    <row r="239" spans="1:11" x14ac:dyDescent="0.35">
      <c r="A239">
        <v>637</v>
      </c>
      <c r="B239" t="s">
        <v>244</v>
      </c>
      <c r="C239" s="15">
        <v>125267</v>
      </c>
      <c r="D239" s="9">
        <v>17475415</v>
      </c>
      <c r="E239" s="10">
        <v>344</v>
      </c>
      <c r="F239" s="11">
        <v>25000000</v>
      </c>
      <c r="G239" s="11">
        <v>13250000</v>
      </c>
      <c r="H239" s="12">
        <f t="shared" si="16"/>
        <v>72674.41860465116</v>
      </c>
      <c r="I239" s="19">
        <f t="shared" si="18"/>
        <v>94978.445433198591</v>
      </c>
      <c r="J239" s="12">
        <f>I239</f>
        <v>94978.445433198591</v>
      </c>
      <c r="K239" s="18">
        <f t="shared" si="17"/>
        <v>167652.86403784977</v>
      </c>
    </row>
    <row r="240" spans="1:11" x14ac:dyDescent="0.35">
      <c r="A240">
        <v>638</v>
      </c>
      <c r="B240" t="s">
        <v>245</v>
      </c>
      <c r="C240" s="15">
        <v>8843</v>
      </c>
      <c r="D240" s="9">
        <v>17475415</v>
      </c>
      <c r="E240" s="10">
        <v>344</v>
      </c>
      <c r="F240" s="11">
        <v>25000000</v>
      </c>
      <c r="G240" s="11">
        <v>13250000</v>
      </c>
      <c r="H240" s="12">
        <f t="shared" si="16"/>
        <v>72674.41860465116</v>
      </c>
      <c r="I240" s="20">
        <f t="shared" si="18"/>
        <v>6704.8336191157687</v>
      </c>
      <c r="J240" s="12">
        <v>25000</v>
      </c>
      <c r="K240" s="18">
        <f t="shared" si="17"/>
        <v>97674.41860465116</v>
      </c>
    </row>
    <row r="241" spans="1:11" x14ac:dyDescent="0.35">
      <c r="A241">
        <v>1892</v>
      </c>
      <c r="B241" t="s">
        <v>246</v>
      </c>
      <c r="C241" s="15">
        <v>45064</v>
      </c>
      <c r="D241" s="9">
        <v>17475415</v>
      </c>
      <c r="E241" s="10">
        <v>344</v>
      </c>
      <c r="F241" s="11">
        <v>25000000</v>
      </c>
      <c r="G241" s="11">
        <v>13250000</v>
      </c>
      <c r="H241" s="12">
        <f t="shared" si="16"/>
        <v>72674.41860465116</v>
      </c>
      <c r="I241" s="16">
        <f t="shared" si="18"/>
        <v>34167.8867139922</v>
      </c>
      <c r="J241" s="17">
        <f>I241</f>
        <v>34167.8867139922</v>
      </c>
      <c r="K241" s="18">
        <f t="shared" si="17"/>
        <v>106842.30531864337</v>
      </c>
    </row>
    <row r="242" spans="1:11" x14ac:dyDescent="0.35">
      <c r="A242">
        <v>642</v>
      </c>
      <c r="B242" t="s">
        <v>247</v>
      </c>
      <c r="C242" s="15">
        <v>44775</v>
      </c>
      <c r="D242" s="9">
        <v>17475415</v>
      </c>
      <c r="E242" s="10">
        <v>344</v>
      </c>
      <c r="F242" s="11">
        <v>25000000</v>
      </c>
      <c r="G242" s="11">
        <v>13250000</v>
      </c>
      <c r="H242" s="12">
        <f t="shared" si="16"/>
        <v>72674.41860465116</v>
      </c>
      <c r="I242" s="16">
        <f t="shared" si="18"/>
        <v>33948.764593001084</v>
      </c>
      <c r="J242" s="17">
        <f>I242</f>
        <v>33948.764593001084</v>
      </c>
      <c r="K242" s="18">
        <f t="shared" si="17"/>
        <v>106623.18319765225</v>
      </c>
    </row>
    <row r="243" spans="1:11" x14ac:dyDescent="0.35">
      <c r="A243">
        <v>654</v>
      </c>
      <c r="B243" t="s">
        <v>248</v>
      </c>
      <c r="C243" s="15">
        <v>22818</v>
      </c>
      <c r="D243" s="9">
        <v>17475415</v>
      </c>
      <c r="E243" s="10">
        <v>344</v>
      </c>
      <c r="F243" s="11">
        <v>25000000</v>
      </c>
      <c r="G243" s="11">
        <v>13250000</v>
      </c>
      <c r="H243" s="12">
        <f t="shared" si="16"/>
        <v>72674.41860465116</v>
      </c>
      <c r="I243" s="20">
        <f t="shared" si="18"/>
        <v>17300.790853893883</v>
      </c>
      <c r="J243" s="12">
        <v>25000</v>
      </c>
      <c r="K243" s="18">
        <f t="shared" si="17"/>
        <v>97674.41860465116</v>
      </c>
    </row>
    <row r="244" spans="1:11" x14ac:dyDescent="0.35">
      <c r="A244">
        <v>664</v>
      </c>
      <c r="B244" t="s">
        <v>249</v>
      </c>
      <c r="C244" s="15">
        <v>38594</v>
      </c>
      <c r="D244" s="9">
        <v>17475415</v>
      </c>
      <c r="E244" s="10">
        <v>344</v>
      </c>
      <c r="F244" s="11">
        <v>25000000</v>
      </c>
      <c r="G244" s="11">
        <v>13250000</v>
      </c>
      <c r="H244" s="12">
        <f t="shared" si="16"/>
        <v>72674.41860465116</v>
      </c>
      <c r="I244" s="16">
        <f t="shared" si="18"/>
        <v>29262.280752703155</v>
      </c>
      <c r="J244" s="17">
        <f>I244</f>
        <v>29262.280752703155</v>
      </c>
      <c r="K244" s="18">
        <f t="shared" si="17"/>
        <v>101936.69935735431</v>
      </c>
    </row>
    <row r="245" spans="1:11" x14ac:dyDescent="0.35">
      <c r="A245">
        <v>677</v>
      </c>
      <c r="B245" t="s">
        <v>250</v>
      </c>
      <c r="C245" s="15">
        <v>27575</v>
      </c>
      <c r="D245" s="9">
        <v>17475415</v>
      </c>
      <c r="E245" s="10">
        <v>344</v>
      </c>
      <c r="F245" s="11">
        <v>25000000</v>
      </c>
      <c r="G245" s="11">
        <v>13250000</v>
      </c>
      <c r="H245" s="12">
        <f t="shared" si="16"/>
        <v>72674.41860465116</v>
      </c>
      <c r="I245" s="20">
        <f t="shared" si="18"/>
        <v>20907.586457889556</v>
      </c>
      <c r="J245" s="12">
        <v>25000</v>
      </c>
      <c r="K245" s="18">
        <f t="shared" si="17"/>
        <v>97674.41860465116</v>
      </c>
    </row>
    <row r="246" spans="1:11" x14ac:dyDescent="0.35">
      <c r="A246">
        <v>678</v>
      </c>
      <c r="B246" t="s">
        <v>251</v>
      </c>
      <c r="C246" s="15">
        <v>12882</v>
      </c>
      <c r="D246" s="9">
        <v>17475415</v>
      </c>
      <c r="E246" s="10">
        <v>344</v>
      </c>
      <c r="F246" s="11">
        <v>25000000</v>
      </c>
      <c r="G246" s="11">
        <v>13250000</v>
      </c>
      <c r="H246" s="12">
        <f t="shared" si="16"/>
        <v>72674.41860465116</v>
      </c>
      <c r="I246" s="20">
        <f t="shared" si="18"/>
        <v>9767.2358567736446</v>
      </c>
      <c r="J246" s="12">
        <v>25000</v>
      </c>
      <c r="K246" s="18">
        <f t="shared" si="17"/>
        <v>97674.41860465116</v>
      </c>
    </row>
    <row r="247" spans="1:11" x14ac:dyDescent="0.35">
      <c r="A247">
        <v>687</v>
      </c>
      <c r="B247" t="s">
        <v>252</v>
      </c>
      <c r="C247" s="15">
        <v>48964</v>
      </c>
      <c r="D247" s="9">
        <v>17475415</v>
      </c>
      <c r="E247" s="10">
        <v>344</v>
      </c>
      <c r="F247" s="11">
        <v>25000000</v>
      </c>
      <c r="G247" s="11">
        <v>13250000</v>
      </c>
      <c r="H247" s="12">
        <f t="shared" si="16"/>
        <v>72674.41860465116</v>
      </c>
      <c r="I247" s="16">
        <f t="shared" si="18"/>
        <v>37124.898035325627</v>
      </c>
      <c r="J247" s="17">
        <f>I247</f>
        <v>37124.898035325627</v>
      </c>
      <c r="K247" s="18">
        <f t="shared" si="17"/>
        <v>109799.31663997678</v>
      </c>
    </row>
    <row r="248" spans="1:11" x14ac:dyDescent="0.35">
      <c r="A248">
        <v>1695</v>
      </c>
      <c r="B248" t="s">
        <v>253</v>
      </c>
      <c r="C248" s="15">
        <v>7581</v>
      </c>
      <c r="D248" s="9">
        <v>17475415</v>
      </c>
      <c r="E248" s="10">
        <v>344</v>
      </c>
      <c r="F248" s="11">
        <v>25000000</v>
      </c>
      <c r="G248" s="11">
        <v>13250000</v>
      </c>
      <c r="H248" s="12">
        <f t="shared" si="16"/>
        <v>72674.41860465116</v>
      </c>
      <c r="I248" s="20">
        <f t="shared" si="18"/>
        <v>5747.9750838535165</v>
      </c>
      <c r="J248" s="12">
        <v>25000</v>
      </c>
      <c r="K248" s="18">
        <f t="shared" si="17"/>
        <v>97674.41860465116</v>
      </c>
    </row>
    <row r="249" spans="1:11" x14ac:dyDescent="0.35">
      <c r="A249">
        <v>703</v>
      </c>
      <c r="B249" t="s">
        <v>254</v>
      </c>
      <c r="C249" s="15">
        <v>22896</v>
      </c>
      <c r="D249" s="9">
        <v>17475415</v>
      </c>
      <c r="E249" s="10">
        <v>344</v>
      </c>
      <c r="F249" s="11">
        <v>25000000</v>
      </c>
      <c r="G249" s="11">
        <v>13250000</v>
      </c>
      <c r="H249" s="12">
        <f t="shared" si="16"/>
        <v>72674.41860465116</v>
      </c>
      <c r="I249" s="20">
        <f t="shared" si="18"/>
        <v>17359.931080320552</v>
      </c>
      <c r="J249" s="12">
        <v>25000</v>
      </c>
      <c r="K249" s="18">
        <f t="shared" si="17"/>
        <v>97674.41860465116</v>
      </c>
    </row>
    <row r="250" spans="1:11" x14ac:dyDescent="0.35">
      <c r="A250">
        <v>1676</v>
      </c>
      <c r="B250" t="s">
        <v>255</v>
      </c>
      <c r="C250" s="15">
        <v>34065</v>
      </c>
      <c r="D250" s="9">
        <v>17475415</v>
      </c>
      <c r="E250" s="10">
        <v>344</v>
      </c>
      <c r="F250" s="11">
        <v>25000000</v>
      </c>
      <c r="G250" s="11">
        <v>13250000</v>
      </c>
      <c r="H250" s="12">
        <f t="shared" si="16"/>
        <v>72674.41860465116</v>
      </c>
      <c r="I250" s="16">
        <f t="shared" si="18"/>
        <v>25828.356579800824</v>
      </c>
      <c r="J250" s="17">
        <f>I250</f>
        <v>25828.356579800824</v>
      </c>
      <c r="K250" s="18">
        <f t="shared" si="17"/>
        <v>98502.775184451981</v>
      </c>
    </row>
    <row r="251" spans="1:11" x14ac:dyDescent="0.35">
      <c r="A251">
        <v>1714</v>
      </c>
      <c r="B251" t="s">
        <v>256</v>
      </c>
      <c r="C251" s="15">
        <v>23166</v>
      </c>
      <c r="D251" s="9">
        <v>17475415</v>
      </c>
      <c r="E251" s="10">
        <v>344</v>
      </c>
      <c r="F251" s="11">
        <v>25000000</v>
      </c>
      <c r="G251" s="11">
        <v>13250000</v>
      </c>
      <c r="H251" s="12">
        <f t="shared" si="16"/>
        <v>72674.41860465116</v>
      </c>
      <c r="I251" s="20">
        <f t="shared" si="18"/>
        <v>17564.647248720561</v>
      </c>
      <c r="J251" s="12">
        <v>25000</v>
      </c>
      <c r="K251" s="18">
        <f t="shared" si="17"/>
        <v>97674.41860465116</v>
      </c>
    </row>
    <row r="252" spans="1:11" x14ac:dyDescent="0.35">
      <c r="A252">
        <v>715</v>
      </c>
      <c r="B252" t="s">
        <v>257</v>
      </c>
      <c r="C252" s="15">
        <v>54463</v>
      </c>
      <c r="D252" s="9">
        <v>17475415</v>
      </c>
      <c r="E252" s="10">
        <v>344</v>
      </c>
      <c r="F252" s="11">
        <v>25000000</v>
      </c>
      <c r="G252" s="11">
        <v>13250000</v>
      </c>
      <c r="H252" s="12">
        <f t="shared" si="16"/>
        <v>72674.41860465116</v>
      </c>
      <c r="I252" s="16">
        <f t="shared" si="18"/>
        <v>41294.283998405765</v>
      </c>
      <c r="J252" s="17">
        <f>I252</f>
        <v>41294.283998405765</v>
      </c>
      <c r="K252" s="18">
        <f t="shared" si="17"/>
        <v>113968.70260305692</v>
      </c>
    </row>
    <row r="253" spans="1:11" x14ac:dyDescent="0.35">
      <c r="A253">
        <v>716</v>
      </c>
      <c r="B253" t="s">
        <v>258</v>
      </c>
      <c r="C253" s="15">
        <v>26085</v>
      </c>
      <c r="D253" s="9">
        <v>17475415</v>
      </c>
      <c r="E253" s="10">
        <v>344</v>
      </c>
      <c r="F253" s="11">
        <v>25000000</v>
      </c>
      <c r="G253" s="11">
        <v>13250000</v>
      </c>
      <c r="H253" s="12">
        <f t="shared" si="16"/>
        <v>72674.41860465116</v>
      </c>
      <c r="I253" s="20">
        <f t="shared" si="18"/>
        <v>19777.856491533963</v>
      </c>
      <c r="J253" s="12">
        <v>25000</v>
      </c>
      <c r="K253" s="18">
        <f t="shared" si="17"/>
        <v>97674.41860465116</v>
      </c>
    </row>
    <row r="254" spans="1:11" x14ac:dyDescent="0.35">
      <c r="A254">
        <v>717</v>
      </c>
      <c r="B254" t="s">
        <v>259</v>
      </c>
      <c r="C254" s="15">
        <v>21953</v>
      </c>
      <c r="D254" s="9">
        <v>17475415</v>
      </c>
      <c r="E254" s="10">
        <v>344</v>
      </c>
      <c r="F254" s="11">
        <v>25000000</v>
      </c>
      <c r="G254" s="11">
        <v>13250000</v>
      </c>
      <c r="H254" s="12">
        <f t="shared" si="16"/>
        <v>72674.41860465116</v>
      </c>
      <c r="I254" s="20">
        <f t="shared" si="18"/>
        <v>16644.940906982752</v>
      </c>
      <c r="J254" s="12">
        <v>25000</v>
      </c>
      <c r="K254" s="18">
        <f t="shared" si="17"/>
        <v>97674.41860465116</v>
      </c>
    </row>
    <row r="255" spans="1:11" x14ac:dyDescent="0.35">
      <c r="A255">
        <v>718</v>
      </c>
      <c r="B255" t="s">
        <v>260</v>
      </c>
      <c r="C255" s="15">
        <v>44358</v>
      </c>
      <c r="D255" s="9">
        <v>17475415</v>
      </c>
      <c r="E255" s="10">
        <v>344</v>
      </c>
      <c r="F255" s="11">
        <v>25000000</v>
      </c>
      <c r="G255" s="11">
        <v>13250000</v>
      </c>
      <c r="H255" s="12">
        <f t="shared" si="16"/>
        <v>72674.41860465116</v>
      </c>
      <c r="I255" s="16">
        <f t="shared" si="18"/>
        <v>33632.591844027738</v>
      </c>
      <c r="J255" s="17">
        <f>I255</f>
        <v>33632.591844027738</v>
      </c>
      <c r="K255" s="18">
        <f t="shared" si="17"/>
        <v>106307.01044867889</v>
      </c>
    </row>
    <row r="256" spans="1:11" x14ac:dyDescent="0.35">
      <c r="A256">
        <v>1723</v>
      </c>
      <c r="B256" t="s">
        <v>261</v>
      </c>
      <c r="C256" s="15">
        <v>10373</v>
      </c>
      <c r="D256" s="9">
        <v>17475415</v>
      </c>
      <c r="E256" s="10">
        <v>344</v>
      </c>
      <c r="F256" s="11">
        <v>25000000</v>
      </c>
      <c r="G256" s="11">
        <v>13250000</v>
      </c>
      <c r="H256" s="12">
        <f t="shared" si="16"/>
        <v>72674.41860465116</v>
      </c>
      <c r="I256" s="20">
        <f t="shared" si="18"/>
        <v>7864.8919067158058</v>
      </c>
      <c r="J256" s="12">
        <v>25000</v>
      </c>
      <c r="K256" s="18">
        <f t="shared" si="17"/>
        <v>97674.41860465116</v>
      </c>
    </row>
    <row r="257" spans="1:11" x14ac:dyDescent="0.35">
      <c r="A257">
        <v>1959</v>
      </c>
      <c r="B257" t="s">
        <v>262</v>
      </c>
      <c r="C257" s="15">
        <v>56352</v>
      </c>
      <c r="D257" s="9">
        <v>17475415</v>
      </c>
      <c r="E257" s="10">
        <v>344</v>
      </c>
      <c r="F257" s="11">
        <v>25000000</v>
      </c>
      <c r="G257" s="11">
        <v>13250000</v>
      </c>
      <c r="H257" s="12">
        <f t="shared" si="16"/>
        <v>72674.41860465116</v>
      </c>
      <c r="I257" s="16">
        <f t="shared" si="18"/>
        <v>42726.538969174697</v>
      </c>
      <c r="J257" s="17">
        <f>I257</f>
        <v>42726.538969174697</v>
      </c>
      <c r="K257" s="18">
        <f t="shared" si="17"/>
        <v>115400.95757382586</v>
      </c>
    </row>
    <row r="258" spans="1:11" x14ac:dyDescent="0.35">
      <c r="A258">
        <v>743</v>
      </c>
      <c r="B258" t="s">
        <v>263</v>
      </c>
      <c r="C258" s="15">
        <v>16817</v>
      </c>
      <c r="D258" s="9">
        <v>17475415</v>
      </c>
      <c r="E258" s="10">
        <v>344</v>
      </c>
      <c r="F258" s="11">
        <v>25000000</v>
      </c>
      <c r="G258" s="11">
        <v>13250000</v>
      </c>
      <c r="H258" s="12">
        <f t="shared" si="16"/>
        <v>72674.41860465116</v>
      </c>
      <c r="I258" s="20">
        <f t="shared" si="18"/>
        <v>12750.784459195962</v>
      </c>
      <c r="J258" s="12">
        <v>25000</v>
      </c>
      <c r="K258" s="18">
        <f t="shared" si="17"/>
        <v>97674.41860465116</v>
      </c>
    </row>
    <row r="259" spans="1:11" x14ac:dyDescent="0.35">
      <c r="A259">
        <v>744</v>
      </c>
      <c r="B259" t="s">
        <v>264</v>
      </c>
      <c r="C259" s="15">
        <v>6899</v>
      </c>
      <c r="D259" s="9">
        <v>17475415</v>
      </c>
      <c r="E259" s="10">
        <v>344</v>
      </c>
      <c r="F259" s="11">
        <v>25000000</v>
      </c>
      <c r="G259" s="11">
        <v>13250000</v>
      </c>
      <c r="H259" s="12">
        <f t="shared" si="16"/>
        <v>72674.41860465116</v>
      </c>
      <c r="I259" s="20">
        <f t="shared" si="18"/>
        <v>5230.8772066357224</v>
      </c>
      <c r="J259" s="12">
        <v>25000</v>
      </c>
      <c r="K259" s="18">
        <f t="shared" si="17"/>
        <v>97674.41860465116</v>
      </c>
    </row>
    <row r="260" spans="1:11" x14ac:dyDescent="0.35">
      <c r="A260">
        <v>1724</v>
      </c>
      <c r="B260" t="s">
        <v>265</v>
      </c>
      <c r="C260" s="15">
        <v>18754</v>
      </c>
      <c r="D260" s="9">
        <v>17475415</v>
      </c>
      <c r="E260" s="10">
        <v>344</v>
      </c>
      <c r="F260" s="11">
        <v>25000000</v>
      </c>
      <c r="G260" s="11">
        <v>13250000</v>
      </c>
      <c r="H260" s="12">
        <f t="shared" si="16"/>
        <v>72674.41860465116</v>
      </c>
      <c r="I260" s="20">
        <f t="shared" si="18"/>
        <v>14219.433415458232</v>
      </c>
      <c r="J260" s="12">
        <v>25000</v>
      </c>
      <c r="K260" s="18">
        <f t="shared" si="17"/>
        <v>97674.41860465116</v>
      </c>
    </row>
    <row r="261" spans="1:11" x14ac:dyDescent="0.35">
      <c r="A261">
        <v>748</v>
      </c>
      <c r="B261" t="s">
        <v>266</v>
      </c>
      <c r="C261" s="15">
        <v>67514</v>
      </c>
      <c r="D261" s="9">
        <v>17475415</v>
      </c>
      <c r="E261" s="10">
        <v>344</v>
      </c>
      <c r="F261" s="11">
        <v>25000000</v>
      </c>
      <c r="G261" s="11">
        <v>13250000</v>
      </c>
      <c r="H261" s="12">
        <f t="shared" si="16"/>
        <v>72674.41860465116</v>
      </c>
      <c r="I261" s="16">
        <f t="shared" si="18"/>
        <v>51189.657012437186</v>
      </c>
      <c r="J261" s="17">
        <f>I261</f>
        <v>51189.657012437186</v>
      </c>
      <c r="K261" s="18">
        <f t="shared" si="17"/>
        <v>123864.07561708835</v>
      </c>
    </row>
    <row r="262" spans="1:11" x14ac:dyDescent="0.35">
      <c r="A262">
        <v>1721</v>
      </c>
      <c r="B262" t="s">
        <v>267</v>
      </c>
      <c r="C262" s="15">
        <v>31455</v>
      </c>
      <c r="D262" s="9">
        <v>17475415</v>
      </c>
      <c r="E262" s="10">
        <v>344</v>
      </c>
      <c r="F262" s="11">
        <v>25000000</v>
      </c>
      <c r="G262" s="11">
        <v>13250000</v>
      </c>
      <c r="H262" s="12">
        <f t="shared" ref="H262:H325" si="21">F262/E262</f>
        <v>72674.41860465116</v>
      </c>
      <c r="I262" s="20">
        <f t="shared" si="18"/>
        <v>23849.43361860076</v>
      </c>
      <c r="J262" s="12">
        <v>25000</v>
      </c>
      <c r="K262" s="18">
        <f t="shared" ref="K262:K325" si="22">H262+J262</f>
        <v>97674.41860465116</v>
      </c>
    </row>
    <row r="263" spans="1:11" x14ac:dyDescent="0.35">
      <c r="A263">
        <v>753</v>
      </c>
      <c r="B263" t="s">
        <v>268</v>
      </c>
      <c r="C263" s="15">
        <v>30216</v>
      </c>
      <c r="D263" s="9">
        <v>17475415</v>
      </c>
      <c r="E263" s="10">
        <v>344</v>
      </c>
      <c r="F263" s="11">
        <v>25000000</v>
      </c>
      <c r="G263" s="11">
        <v>13250000</v>
      </c>
      <c r="H263" s="12">
        <f t="shared" si="21"/>
        <v>72674.41860465116</v>
      </c>
      <c r="I263" s="20">
        <f t="shared" ref="I263:I326" si="23">C263/D263*G263</f>
        <v>22910.013868054066</v>
      </c>
      <c r="J263" s="12">
        <v>25000</v>
      </c>
      <c r="K263" s="18">
        <f t="shared" si="22"/>
        <v>97674.41860465116</v>
      </c>
    </row>
    <row r="264" spans="1:11" x14ac:dyDescent="0.35">
      <c r="A264">
        <v>1728</v>
      </c>
      <c r="B264" t="s">
        <v>269</v>
      </c>
      <c r="C264" s="15">
        <v>20529</v>
      </c>
      <c r="D264" s="9">
        <v>17475415</v>
      </c>
      <c r="E264" s="10">
        <v>344</v>
      </c>
      <c r="F264" s="11">
        <v>25000000</v>
      </c>
      <c r="G264" s="11">
        <v>13250000</v>
      </c>
      <c r="H264" s="12">
        <f t="shared" si="21"/>
        <v>72674.41860465116</v>
      </c>
      <c r="I264" s="20">
        <f t="shared" si="23"/>
        <v>15565.252670680497</v>
      </c>
      <c r="J264" s="12">
        <v>25000</v>
      </c>
      <c r="K264" s="18">
        <f t="shared" si="22"/>
        <v>97674.41860465116</v>
      </c>
    </row>
    <row r="265" spans="1:11" x14ac:dyDescent="0.35">
      <c r="A265">
        <v>755</v>
      </c>
      <c r="B265" t="s">
        <v>270</v>
      </c>
      <c r="C265" s="15">
        <v>10959</v>
      </c>
      <c r="D265" s="9">
        <v>17475415</v>
      </c>
      <c r="E265" s="10">
        <v>344</v>
      </c>
      <c r="F265" s="11">
        <v>25000000</v>
      </c>
      <c r="G265" s="11">
        <v>13250000</v>
      </c>
      <c r="H265" s="12">
        <f t="shared" si="21"/>
        <v>72674.41860465116</v>
      </c>
      <c r="I265" s="20">
        <f t="shared" si="23"/>
        <v>8309.2018129469325</v>
      </c>
      <c r="J265" s="12">
        <v>25000</v>
      </c>
      <c r="K265" s="18">
        <f t="shared" si="22"/>
        <v>97674.41860465116</v>
      </c>
    </row>
    <row r="266" spans="1:11" x14ac:dyDescent="0.35">
      <c r="A266">
        <v>757</v>
      </c>
      <c r="B266" t="s">
        <v>271</v>
      </c>
      <c r="C266" s="15">
        <v>32973</v>
      </c>
      <c r="D266" s="9">
        <v>17475415</v>
      </c>
      <c r="E266" s="10">
        <v>344</v>
      </c>
      <c r="F266" s="11">
        <v>25000000</v>
      </c>
      <c r="G266" s="11">
        <v>13250000</v>
      </c>
      <c r="H266" s="12">
        <f t="shared" si="21"/>
        <v>72674.41860465116</v>
      </c>
      <c r="I266" s="16">
        <f t="shared" si="23"/>
        <v>25000.393409827462</v>
      </c>
      <c r="J266" s="17">
        <f>I266</f>
        <v>25000.393409827462</v>
      </c>
      <c r="K266" s="18">
        <f t="shared" si="22"/>
        <v>97674.812014478623</v>
      </c>
    </row>
    <row r="267" spans="1:11" x14ac:dyDescent="0.35">
      <c r="A267">
        <v>758</v>
      </c>
      <c r="B267" t="s">
        <v>272</v>
      </c>
      <c r="C267" s="15">
        <v>184126</v>
      </c>
      <c r="D267" s="9">
        <v>17475415</v>
      </c>
      <c r="E267" s="10">
        <v>344</v>
      </c>
      <c r="F267" s="11">
        <v>25000000</v>
      </c>
      <c r="G267" s="11">
        <v>13250000</v>
      </c>
      <c r="H267" s="12">
        <f t="shared" si="21"/>
        <v>72674.41860465116</v>
      </c>
      <c r="I267" s="19">
        <f t="shared" si="23"/>
        <v>139605.8119363689</v>
      </c>
      <c r="J267" s="12">
        <v>123494</v>
      </c>
      <c r="K267" s="18">
        <f t="shared" si="22"/>
        <v>196168.41860465117</v>
      </c>
    </row>
    <row r="268" spans="1:11" x14ac:dyDescent="0.35">
      <c r="A268">
        <v>1706</v>
      </c>
      <c r="B268" t="s">
        <v>273</v>
      </c>
      <c r="C268" s="15">
        <v>21001</v>
      </c>
      <c r="D268" s="9">
        <v>17475415</v>
      </c>
      <c r="E268" s="10">
        <v>344</v>
      </c>
      <c r="F268" s="11">
        <v>25000000</v>
      </c>
      <c r="G268" s="11">
        <v>13250000</v>
      </c>
      <c r="H268" s="12">
        <f t="shared" si="21"/>
        <v>72674.41860465116</v>
      </c>
      <c r="I268" s="20">
        <f t="shared" si="23"/>
        <v>15923.126861364952</v>
      </c>
      <c r="J268" s="12">
        <v>25000</v>
      </c>
      <c r="K268" s="18">
        <f t="shared" si="22"/>
        <v>97674.41860465116</v>
      </c>
    </row>
    <row r="269" spans="1:11" x14ac:dyDescent="0.35">
      <c r="A269">
        <v>762</v>
      </c>
      <c r="B269" t="s">
        <v>274</v>
      </c>
      <c r="C269" s="15">
        <v>32437</v>
      </c>
      <c r="D269" s="9">
        <v>17475415</v>
      </c>
      <c r="E269" s="10">
        <v>344</v>
      </c>
      <c r="F269" s="11">
        <v>25000000</v>
      </c>
      <c r="G269" s="11">
        <v>13250000</v>
      </c>
      <c r="H269" s="12">
        <f t="shared" si="21"/>
        <v>72674.41860465116</v>
      </c>
      <c r="I269" s="20">
        <f t="shared" si="23"/>
        <v>24593.993905151896</v>
      </c>
      <c r="J269" s="12">
        <v>25000</v>
      </c>
      <c r="K269" s="18">
        <f t="shared" si="22"/>
        <v>97674.41860465116</v>
      </c>
    </row>
    <row r="270" spans="1:11" x14ac:dyDescent="0.35">
      <c r="A270">
        <v>766</v>
      </c>
      <c r="B270" t="s">
        <v>275</v>
      </c>
      <c r="C270" s="15">
        <v>26368</v>
      </c>
      <c r="D270" s="9">
        <v>17475415</v>
      </c>
      <c r="E270" s="10">
        <v>344</v>
      </c>
      <c r="F270" s="11">
        <v>25000000</v>
      </c>
      <c r="G270" s="11">
        <v>13250000</v>
      </c>
      <c r="H270" s="12">
        <f t="shared" si="21"/>
        <v>72674.41860465116</v>
      </c>
      <c r="I270" s="20">
        <f t="shared" si="23"/>
        <v>19992.429364338415</v>
      </c>
      <c r="J270" s="12">
        <v>25000</v>
      </c>
      <c r="K270" s="18">
        <f t="shared" si="22"/>
        <v>97674.41860465116</v>
      </c>
    </row>
    <row r="271" spans="1:11" x14ac:dyDescent="0.35">
      <c r="A271">
        <v>1719</v>
      </c>
      <c r="B271" t="s">
        <v>276</v>
      </c>
      <c r="C271" s="15">
        <v>27325</v>
      </c>
      <c r="D271" s="9">
        <v>17475415</v>
      </c>
      <c r="E271" s="10">
        <v>344</v>
      </c>
      <c r="F271" s="11">
        <v>25000000</v>
      </c>
      <c r="G271" s="11">
        <v>13250000</v>
      </c>
      <c r="H271" s="12">
        <f t="shared" si="21"/>
        <v>72674.41860465116</v>
      </c>
      <c r="I271" s="20">
        <f t="shared" si="23"/>
        <v>20718.034450111772</v>
      </c>
      <c r="J271" s="12">
        <v>25000</v>
      </c>
      <c r="K271" s="18">
        <f t="shared" si="22"/>
        <v>97674.41860465116</v>
      </c>
    </row>
    <row r="272" spans="1:11" x14ac:dyDescent="0.35">
      <c r="A272">
        <v>770</v>
      </c>
      <c r="B272" t="s">
        <v>277</v>
      </c>
      <c r="C272" s="15">
        <v>19528</v>
      </c>
      <c r="D272" s="9">
        <v>17475415</v>
      </c>
      <c r="E272" s="10">
        <v>344</v>
      </c>
      <c r="F272" s="11">
        <v>25000000</v>
      </c>
      <c r="G272" s="11">
        <v>13250000</v>
      </c>
      <c r="H272" s="12">
        <f t="shared" si="21"/>
        <v>72674.41860465116</v>
      </c>
      <c r="I272" s="20">
        <f t="shared" si="23"/>
        <v>14806.286431538249</v>
      </c>
      <c r="J272" s="12">
        <v>25000</v>
      </c>
      <c r="K272" s="18">
        <f t="shared" si="22"/>
        <v>97674.41860465116</v>
      </c>
    </row>
    <row r="273" spans="1:11" x14ac:dyDescent="0.35">
      <c r="A273">
        <v>772</v>
      </c>
      <c r="B273" t="s">
        <v>278</v>
      </c>
      <c r="C273" s="15">
        <v>235691</v>
      </c>
      <c r="D273" s="9">
        <v>17475415</v>
      </c>
      <c r="E273" s="10">
        <v>344</v>
      </c>
      <c r="F273" s="11">
        <v>25000000</v>
      </c>
      <c r="G273" s="11">
        <v>13250000</v>
      </c>
      <c r="H273" s="12">
        <f t="shared" si="21"/>
        <v>72674.41860465116</v>
      </c>
      <c r="I273" s="19">
        <f t="shared" si="23"/>
        <v>178702.80906061459</v>
      </c>
      <c r="J273" s="12">
        <v>123494</v>
      </c>
      <c r="K273" s="18">
        <f t="shared" si="22"/>
        <v>196168.41860465117</v>
      </c>
    </row>
    <row r="274" spans="1:11" x14ac:dyDescent="0.35">
      <c r="A274">
        <v>777</v>
      </c>
      <c r="B274" t="s">
        <v>279</v>
      </c>
      <c r="C274" s="15">
        <v>43869</v>
      </c>
      <c r="D274" s="9">
        <v>17475415</v>
      </c>
      <c r="E274" s="10">
        <v>344</v>
      </c>
      <c r="F274" s="11">
        <v>25000000</v>
      </c>
      <c r="G274" s="11">
        <v>13250000</v>
      </c>
      <c r="H274" s="12">
        <f t="shared" si="21"/>
        <v>72674.41860465116</v>
      </c>
      <c r="I274" s="16">
        <f t="shared" si="23"/>
        <v>33261.828116814395</v>
      </c>
      <c r="J274" s="17">
        <f>I274</f>
        <v>33261.828116814395</v>
      </c>
      <c r="K274" s="18">
        <f t="shared" si="22"/>
        <v>105936.24672146555</v>
      </c>
    </row>
    <row r="275" spans="1:11" x14ac:dyDescent="0.35">
      <c r="A275">
        <v>779</v>
      </c>
      <c r="B275" t="s">
        <v>280</v>
      </c>
      <c r="C275" s="15">
        <v>21770</v>
      </c>
      <c r="D275" s="9">
        <v>17475415</v>
      </c>
      <c r="E275" s="10">
        <v>344</v>
      </c>
      <c r="F275" s="11">
        <v>25000000</v>
      </c>
      <c r="G275" s="11">
        <v>13250000</v>
      </c>
      <c r="H275" s="12">
        <f t="shared" si="21"/>
        <v>72674.41860465116</v>
      </c>
      <c r="I275" s="20">
        <f t="shared" si="23"/>
        <v>16506.188837289414</v>
      </c>
      <c r="J275" s="12">
        <v>25000</v>
      </c>
      <c r="K275" s="18">
        <f t="shared" si="22"/>
        <v>97674.41860465116</v>
      </c>
    </row>
    <row r="276" spans="1:11" x14ac:dyDescent="0.35">
      <c r="A276">
        <v>1771</v>
      </c>
      <c r="B276" t="s">
        <v>281</v>
      </c>
      <c r="C276" s="15">
        <v>40066</v>
      </c>
      <c r="D276" s="9">
        <v>17475415</v>
      </c>
      <c r="E276" s="10">
        <v>344</v>
      </c>
      <c r="F276" s="11">
        <v>25000000</v>
      </c>
      <c r="G276" s="11">
        <v>13250000</v>
      </c>
      <c r="H276" s="12">
        <f t="shared" si="21"/>
        <v>72674.41860465116</v>
      </c>
      <c r="I276" s="16">
        <f t="shared" si="23"/>
        <v>30378.362974498748</v>
      </c>
      <c r="J276" s="17">
        <f>I276</f>
        <v>30378.362974498748</v>
      </c>
      <c r="K276" s="18">
        <f t="shared" si="22"/>
        <v>103052.78157914992</v>
      </c>
    </row>
    <row r="277" spans="1:11" x14ac:dyDescent="0.35">
      <c r="A277">
        <v>1652</v>
      </c>
      <c r="B277" t="s">
        <v>282</v>
      </c>
      <c r="C277" s="15">
        <v>30760</v>
      </c>
      <c r="D277" s="9">
        <v>17475415</v>
      </c>
      <c r="E277" s="10">
        <v>344</v>
      </c>
      <c r="F277" s="11">
        <v>25000000</v>
      </c>
      <c r="G277" s="11">
        <v>13250000</v>
      </c>
      <c r="H277" s="12">
        <f t="shared" si="21"/>
        <v>72674.41860465116</v>
      </c>
      <c r="I277" s="20">
        <f t="shared" si="23"/>
        <v>23322.479036978519</v>
      </c>
      <c r="J277" s="12">
        <v>25000</v>
      </c>
      <c r="K277" s="18">
        <f t="shared" si="22"/>
        <v>97674.41860465116</v>
      </c>
    </row>
    <row r="278" spans="1:11" x14ac:dyDescent="0.35">
      <c r="A278">
        <v>784</v>
      </c>
      <c r="B278" t="s">
        <v>283</v>
      </c>
      <c r="C278" s="15">
        <v>26723</v>
      </c>
      <c r="D278" s="9">
        <v>17475415</v>
      </c>
      <c r="E278" s="10">
        <v>344</v>
      </c>
      <c r="F278" s="11">
        <v>25000000</v>
      </c>
      <c r="G278" s="11">
        <v>13250000</v>
      </c>
      <c r="H278" s="12">
        <f t="shared" si="21"/>
        <v>72674.41860465116</v>
      </c>
      <c r="I278" s="20">
        <f t="shared" si="23"/>
        <v>20261.593215382869</v>
      </c>
      <c r="J278" s="12">
        <v>25000</v>
      </c>
      <c r="K278" s="18">
        <f t="shared" si="22"/>
        <v>97674.41860465116</v>
      </c>
    </row>
    <row r="279" spans="1:11" x14ac:dyDescent="0.35">
      <c r="A279">
        <v>785</v>
      </c>
      <c r="B279" t="s">
        <v>284</v>
      </c>
      <c r="C279" s="15">
        <v>23952</v>
      </c>
      <c r="D279" s="9">
        <v>17475415</v>
      </c>
      <c r="E279" s="10">
        <v>344</v>
      </c>
      <c r="F279" s="11">
        <v>25000000</v>
      </c>
      <c r="G279" s="11">
        <v>13250000</v>
      </c>
      <c r="H279" s="12">
        <f t="shared" si="21"/>
        <v>72674.41860465116</v>
      </c>
      <c r="I279" s="20">
        <f t="shared" si="23"/>
        <v>18160.598761173911</v>
      </c>
      <c r="J279" s="12">
        <v>25000</v>
      </c>
      <c r="K279" s="18">
        <f t="shared" si="22"/>
        <v>97674.41860465116</v>
      </c>
    </row>
    <row r="280" spans="1:11" x14ac:dyDescent="0.35">
      <c r="A280">
        <v>1655</v>
      </c>
      <c r="B280" t="s">
        <v>285</v>
      </c>
      <c r="C280" s="15">
        <v>30430</v>
      </c>
      <c r="D280" s="9">
        <v>17475415</v>
      </c>
      <c r="E280" s="10">
        <v>344</v>
      </c>
      <c r="F280" s="11">
        <v>25000000</v>
      </c>
      <c r="G280" s="11">
        <v>13250000</v>
      </c>
      <c r="H280" s="12">
        <f t="shared" si="21"/>
        <v>72674.41860465116</v>
      </c>
      <c r="I280" s="20">
        <f t="shared" si="23"/>
        <v>23072.270386711847</v>
      </c>
      <c r="J280" s="12">
        <v>25000</v>
      </c>
      <c r="K280" s="18">
        <f t="shared" si="22"/>
        <v>97674.41860465116</v>
      </c>
    </row>
    <row r="281" spans="1:11" x14ac:dyDescent="0.35">
      <c r="A281">
        <v>1658</v>
      </c>
      <c r="B281" t="s">
        <v>286</v>
      </c>
      <c r="C281" s="15">
        <v>16243</v>
      </c>
      <c r="D281" s="9">
        <v>17475415</v>
      </c>
      <c r="E281" s="10">
        <v>344</v>
      </c>
      <c r="F281" s="11">
        <v>25000000</v>
      </c>
      <c r="G281" s="11">
        <v>13250000</v>
      </c>
      <c r="H281" s="12">
        <f t="shared" si="21"/>
        <v>72674.41860465116</v>
      </c>
      <c r="I281" s="20">
        <f t="shared" si="23"/>
        <v>12315.573049338171</v>
      </c>
      <c r="J281" s="12">
        <v>25000</v>
      </c>
      <c r="K281" s="18">
        <f t="shared" si="22"/>
        <v>97674.41860465116</v>
      </c>
    </row>
    <row r="282" spans="1:11" x14ac:dyDescent="0.35">
      <c r="A282">
        <v>794</v>
      </c>
      <c r="B282" t="s">
        <v>287</v>
      </c>
      <c r="C282" s="15">
        <v>92627</v>
      </c>
      <c r="D282" s="9">
        <v>17475415</v>
      </c>
      <c r="E282" s="10">
        <v>344</v>
      </c>
      <c r="F282" s="11">
        <v>25000000</v>
      </c>
      <c r="G282" s="11">
        <v>13250000</v>
      </c>
      <c r="H282" s="12">
        <f t="shared" si="21"/>
        <v>72674.41860465116</v>
      </c>
      <c r="I282" s="16">
        <f t="shared" si="23"/>
        <v>70230.535297731127</v>
      </c>
      <c r="J282" s="17">
        <f>I282</f>
        <v>70230.535297731127</v>
      </c>
      <c r="K282" s="18">
        <f t="shared" si="22"/>
        <v>142904.95390238229</v>
      </c>
    </row>
    <row r="283" spans="1:11" x14ac:dyDescent="0.35">
      <c r="A283">
        <v>797</v>
      </c>
      <c r="B283" t="s">
        <v>288</v>
      </c>
      <c r="C283" s="15">
        <v>45005</v>
      </c>
      <c r="D283" s="9">
        <v>17475415</v>
      </c>
      <c r="E283" s="10">
        <v>344</v>
      </c>
      <c r="F283" s="11">
        <v>25000000</v>
      </c>
      <c r="G283" s="11">
        <v>13250000</v>
      </c>
      <c r="H283" s="12">
        <f t="shared" si="21"/>
        <v>72674.41860465116</v>
      </c>
      <c r="I283" s="16">
        <f t="shared" si="23"/>
        <v>34123.152440156642</v>
      </c>
      <c r="J283" s="17">
        <f>I283</f>
        <v>34123.152440156642</v>
      </c>
      <c r="K283" s="18">
        <f t="shared" si="22"/>
        <v>106797.5710448078</v>
      </c>
    </row>
    <row r="284" spans="1:11" x14ac:dyDescent="0.35">
      <c r="A284">
        <v>798</v>
      </c>
      <c r="B284" t="s">
        <v>289</v>
      </c>
      <c r="C284" s="15">
        <v>15698</v>
      </c>
      <c r="D284" s="9">
        <v>17475415</v>
      </c>
      <c r="E284" s="10">
        <v>344</v>
      </c>
      <c r="F284" s="11">
        <v>25000000</v>
      </c>
      <c r="G284" s="11">
        <v>13250000</v>
      </c>
      <c r="H284" s="12">
        <f t="shared" si="21"/>
        <v>72674.41860465116</v>
      </c>
      <c r="I284" s="20">
        <f t="shared" si="23"/>
        <v>11902.349672382601</v>
      </c>
      <c r="J284" s="12">
        <v>25000</v>
      </c>
      <c r="K284" s="18">
        <f t="shared" si="22"/>
        <v>97674.41860465116</v>
      </c>
    </row>
    <row r="285" spans="1:11" x14ac:dyDescent="0.35">
      <c r="A285">
        <v>1659</v>
      </c>
      <c r="B285" t="s">
        <v>290</v>
      </c>
      <c r="C285" s="15">
        <v>22805</v>
      </c>
      <c r="D285" s="9">
        <v>17475415</v>
      </c>
      <c r="E285" s="10">
        <v>344</v>
      </c>
      <c r="F285" s="11">
        <v>25000000</v>
      </c>
      <c r="G285" s="11">
        <v>13250000</v>
      </c>
      <c r="H285" s="12">
        <f t="shared" si="21"/>
        <v>72674.41860465116</v>
      </c>
      <c r="I285" s="20">
        <f t="shared" si="23"/>
        <v>17290.93414948944</v>
      </c>
      <c r="J285" s="12">
        <v>25000</v>
      </c>
      <c r="K285" s="18">
        <f t="shared" si="22"/>
        <v>97674.41860465116</v>
      </c>
    </row>
    <row r="286" spans="1:11" x14ac:dyDescent="0.35">
      <c r="A286">
        <v>1982</v>
      </c>
      <c r="B286" t="s">
        <v>291</v>
      </c>
      <c r="C286" s="15">
        <v>90194</v>
      </c>
      <c r="D286" s="9">
        <v>17475415</v>
      </c>
      <c r="E286" s="10">
        <v>344</v>
      </c>
      <c r="F286" s="11">
        <v>25000000</v>
      </c>
      <c r="G286" s="11">
        <v>13250000</v>
      </c>
      <c r="H286" s="12">
        <f t="shared" si="21"/>
        <v>72674.41860465116</v>
      </c>
      <c r="I286" s="16">
        <f t="shared" si="23"/>
        <v>68385.815158037731</v>
      </c>
      <c r="J286" s="17">
        <f>I286</f>
        <v>68385.815158037731</v>
      </c>
      <c r="K286" s="18">
        <f t="shared" si="22"/>
        <v>141060.23376268888</v>
      </c>
    </row>
    <row r="287" spans="1:11" x14ac:dyDescent="0.35">
      <c r="A287">
        <v>809</v>
      </c>
      <c r="B287" t="s">
        <v>292</v>
      </c>
      <c r="C287" s="15">
        <v>23504</v>
      </c>
      <c r="D287" s="9">
        <v>17475415</v>
      </c>
      <c r="E287" s="10">
        <v>344</v>
      </c>
      <c r="F287" s="11">
        <v>25000000</v>
      </c>
      <c r="G287" s="11">
        <v>13250000</v>
      </c>
      <c r="H287" s="12">
        <f t="shared" si="21"/>
        <v>72674.41860465116</v>
      </c>
      <c r="I287" s="20">
        <f t="shared" si="23"/>
        <v>17820.921563236123</v>
      </c>
      <c r="J287" s="12">
        <v>25000</v>
      </c>
      <c r="K287" s="18">
        <f t="shared" si="22"/>
        <v>97674.41860465116</v>
      </c>
    </row>
    <row r="288" spans="1:11" x14ac:dyDescent="0.35">
      <c r="A288">
        <v>1991</v>
      </c>
      <c r="B288" t="s">
        <v>293</v>
      </c>
      <c r="C288" s="15">
        <v>58108</v>
      </c>
      <c r="D288" s="9">
        <v>17475415</v>
      </c>
      <c r="E288" s="10">
        <v>344</v>
      </c>
      <c r="F288" s="11">
        <v>25000000</v>
      </c>
      <c r="G288" s="11">
        <v>13250000</v>
      </c>
      <c r="H288" s="12">
        <f t="shared" si="21"/>
        <v>72674.41860465116</v>
      </c>
      <c r="I288" s="16">
        <f t="shared" si="23"/>
        <v>44057.952271805851</v>
      </c>
      <c r="J288" s="17">
        <f>I288</f>
        <v>44057.952271805851</v>
      </c>
      <c r="K288" s="18">
        <f t="shared" si="22"/>
        <v>116732.37087645702</v>
      </c>
    </row>
    <row r="289" spans="1:11" x14ac:dyDescent="0.35">
      <c r="A289">
        <v>1948</v>
      </c>
      <c r="B289" t="s">
        <v>294</v>
      </c>
      <c r="C289" s="15">
        <v>81647</v>
      </c>
      <c r="D289" s="9">
        <v>17475415</v>
      </c>
      <c r="E289" s="10">
        <v>344</v>
      </c>
      <c r="F289" s="11">
        <v>25000000</v>
      </c>
      <c r="G289" s="11">
        <v>13250000</v>
      </c>
      <c r="H289" s="12">
        <f t="shared" si="21"/>
        <v>72674.41860465116</v>
      </c>
      <c r="I289" s="16">
        <f t="shared" si="23"/>
        <v>61905.411116130861</v>
      </c>
      <c r="J289" s="17">
        <f t="shared" ref="J289:J290" si="24">I289</f>
        <v>61905.411116130861</v>
      </c>
      <c r="K289" s="18">
        <f t="shared" si="22"/>
        <v>134579.82972078203</v>
      </c>
    </row>
    <row r="290" spans="1:11" x14ac:dyDescent="0.35">
      <c r="A290">
        <v>1709</v>
      </c>
      <c r="B290" t="s">
        <v>295</v>
      </c>
      <c r="C290" s="15">
        <v>37185</v>
      </c>
      <c r="D290" s="9">
        <v>17475415</v>
      </c>
      <c r="E290" s="10">
        <v>344</v>
      </c>
      <c r="F290" s="11">
        <v>25000000</v>
      </c>
      <c r="G290" s="11">
        <v>13250000</v>
      </c>
      <c r="H290" s="12">
        <f t="shared" si="21"/>
        <v>72674.41860465116</v>
      </c>
      <c r="I290" s="16">
        <f t="shared" si="23"/>
        <v>28193.965636867564</v>
      </c>
      <c r="J290" s="17">
        <f t="shared" si="24"/>
        <v>28193.965636867564</v>
      </c>
      <c r="K290" s="18">
        <f t="shared" si="22"/>
        <v>100868.38424151872</v>
      </c>
    </row>
    <row r="291" spans="1:11" x14ac:dyDescent="0.35">
      <c r="A291">
        <v>820</v>
      </c>
      <c r="B291" t="s">
        <v>296</v>
      </c>
      <c r="C291" s="15">
        <v>23702</v>
      </c>
      <c r="D291" s="9">
        <v>17475415</v>
      </c>
      <c r="E291" s="10">
        <v>344</v>
      </c>
      <c r="F291" s="11">
        <v>25000000</v>
      </c>
      <c r="G291" s="11">
        <v>13250000</v>
      </c>
      <c r="H291" s="12">
        <f t="shared" si="21"/>
        <v>72674.41860465116</v>
      </c>
      <c r="I291" s="20">
        <f t="shared" si="23"/>
        <v>17971.046753396127</v>
      </c>
      <c r="J291" s="12">
        <v>25000</v>
      </c>
      <c r="K291" s="18">
        <f t="shared" si="22"/>
        <v>97674.41860465116</v>
      </c>
    </row>
    <row r="292" spans="1:11" x14ac:dyDescent="0.35">
      <c r="A292">
        <v>823</v>
      </c>
      <c r="B292" t="s">
        <v>297</v>
      </c>
      <c r="C292" s="15">
        <v>18842</v>
      </c>
      <c r="D292" s="9">
        <v>17475415</v>
      </c>
      <c r="E292" s="10">
        <v>344</v>
      </c>
      <c r="F292" s="11">
        <v>25000000</v>
      </c>
      <c r="G292" s="11">
        <v>13250000</v>
      </c>
      <c r="H292" s="12">
        <f t="shared" si="21"/>
        <v>72674.41860465116</v>
      </c>
      <c r="I292" s="20">
        <f t="shared" si="23"/>
        <v>14286.15572219601</v>
      </c>
      <c r="J292" s="12">
        <v>25000</v>
      </c>
      <c r="K292" s="18">
        <f t="shared" si="22"/>
        <v>97674.41860465116</v>
      </c>
    </row>
    <row r="293" spans="1:11" x14ac:dyDescent="0.35">
      <c r="A293">
        <v>824</v>
      </c>
      <c r="B293" t="s">
        <v>298</v>
      </c>
      <c r="C293" s="15">
        <v>32373</v>
      </c>
      <c r="D293" s="9">
        <v>17475415</v>
      </c>
      <c r="E293" s="10">
        <v>344</v>
      </c>
      <c r="F293" s="11">
        <v>25000000</v>
      </c>
      <c r="G293" s="11">
        <v>13250000</v>
      </c>
      <c r="H293" s="12">
        <f t="shared" si="21"/>
        <v>72674.41860465116</v>
      </c>
      <c r="I293" s="20">
        <f t="shared" si="23"/>
        <v>24545.468591160781</v>
      </c>
      <c r="J293" s="12">
        <v>25000</v>
      </c>
      <c r="K293" s="18">
        <f t="shared" si="22"/>
        <v>97674.41860465116</v>
      </c>
    </row>
    <row r="294" spans="1:11" x14ac:dyDescent="0.35">
      <c r="A294">
        <v>826</v>
      </c>
      <c r="B294" t="s">
        <v>299</v>
      </c>
      <c r="C294" s="15">
        <v>56206</v>
      </c>
      <c r="D294" s="9">
        <v>17475415</v>
      </c>
      <c r="E294" s="10">
        <v>344</v>
      </c>
      <c r="F294" s="11">
        <v>25000000</v>
      </c>
      <c r="G294" s="11">
        <v>13250000</v>
      </c>
      <c r="H294" s="12">
        <f t="shared" si="21"/>
        <v>72674.41860465116</v>
      </c>
      <c r="I294" s="16">
        <f t="shared" si="23"/>
        <v>42615.840596632472</v>
      </c>
      <c r="J294" s="17">
        <f>I294</f>
        <v>42615.840596632472</v>
      </c>
      <c r="K294" s="18">
        <f t="shared" si="22"/>
        <v>115290.25920128362</v>
      </c>
    </row>
    <row r="295" spans="1:11" x14ac:dyDescent="0.35">
      <c r="A295">
        <v>828</v>
      </c>
      <c r="B295" t="s">
        <v>300</v>
      </c>
      <c r="C295" s="15">
        <v>92526</v>
      </c>
      <c r="D295" s="9">
        <v>17475415</v>
      </c>
      <c r="E295" s="10">
        <v>344</v>
      </c>
      <c r="F295" s="11">
        <v>25000000</v>
      </c>
      <c r="G295" s="11">
        <v>13250000</v>
      </c>
      <c r="H295" s="12">
        <f t="shared" si="21"/>
        <v>72674.41860465116</v>
      </c>
      <c r="I295" s="16">
        <f t="shared" si="23"/>
        <v>70153.956286588902</v>
      </c>
      <c r="J295" s="17">
        <f>I295</f>
        <v>70153.956286588902</v>
      </c>
      <c r="K295" s="18">
        <f t="shared" si="22"/>
        <v>142828.37489124006</v>
      </c>
    </row>
    <row r="296" spans="1:11" x14ac:dyDescent="0.35">
      <c r="A296">
        <v>1667</v>
      </c>
      <c r="B296" t="s">
        <v>301</v>
      </c>
      <c r="C296" s="15">
        <v>13127</v>
      </c>
      <c r="D296" s="9">
        <v>17475415</v>
      </c>
      <c r="E296" s="10">
        <v>344</v>
      </c>
      <c r="F296" s="11">
        <v>25000000</v>
      </c>
      <c r="G296" s="11">
        <v>13250000</v>
      </c>
      <c r="H296" s="12">
        <f t="shared" si="21"/>
        <v>72674.41860465116</v>
      </c>
      <c r="I296" s="20">
        <f t="shared" si="23"/>
        <v>9952.9968243958738</v>
      </c>
      <c r="J296" s="12">
        <v>25000</v>
      </c>
      <c r="K296" s="18">
        <f t="shared" si="22"/>
        <v>97674.41860465116</v>
      </c>
    </row>
    <row r="297" spans="1:11" x14ac:dyDescent="0.35">
      <c r="A297">
        <v>1674</v>
      </c>
      <c r="B297" t="s">
        <v>302</v>
      </c>
      <c r="C297" s="15">
        <v>77200</v>
      </c>
      <c r="D297" s="9">
        <v>17475415</v>
      </c>
      <c r="E297" s="10">
        <v>344</v>
      </c>
      <c r="F297" s="11">
        <v>25000000</v>
      </c>
      <c r="G297" s="11">
        <v>13250000</v>
      </c>
      <c r="H297" s="12">
        <f t="shared" si="21"/>
        <v>72674.41860465116</v>
      </c>
      <c r="I297" s="16">
        <f t="shared" si="23"/>
        <v>58533.660001779637</v>
      </c>
      <c r="J297" s="17">
        <f>I297</f>
        <v>58533.660001779637</v>
      </c>
      <c r="K297" s="18">
        <f t="shared" si="22"/>
        <v>131208.07860643079</v>
      </c>
    </row>
    <row r="298" spans="1:11" x14ac:dyDescent="0.35">
      <c r="A298">
        <v>840</v>
      </c>
      <c r="B298" t="s">
        <v>303</v>
      </c>
      <c r="C298" s="15">
        <v>23080</v>
      </c>
      <c r="D298" s="9">
        <v>17475415</v>
      </c>
      <c r="E298" s="10">
        <v>344</v>
      </c>
      <c r="F298" s="11">
        <v>25000000</v>
      </c>
      <c r="G298" s="11">
        <v>13250000</v>
      </c>
      <c r="H298" s="12">
        <f t="shared" si="21"/>
        <v>72674.41860465116</v>
      </c>
      <c r="I298" s="20">
        <f t="shared" si="23"/>
        <v>17499.441358045002</v>
      </c>
      <c r="J298" s="12">
        <v>25000</v>
      </c>
      <c r="K298" s="18">
        <f t="shared" si="22"/>
        <v>97674.41860465116</v>
      </c>
    </row>
    <row r="299" spans="1:11" x14ac:dyDescent="0.35">
      <c r="A299">
        <v>796</v>
      </c>
      <c r="B299" t="s">
        <v>304</v>
      </c>
      <c r="C299" s="15">
        <v>155490</v>
      </c>
      <c r="D299" s="9">
        <v>17475415</v>
      </c>
      <c r="E299" s="10">
        <v>344</v>
      </c>
      <c r="F299" s="11">
        <v>25000000</v>
      </c>
      <c r="G299" s="11">
        <v>13250000</v>
      </c>
      <c r="H299" s="12">
        <f t="shared" si="21"/>
        <v>72674.41860465116</v>
      </c>
      <c r="I299" s="19">
        <f t="shared" si="23"/>
        <v>117893.76675747042</v>
      </c>
      <c r="J299" s="12">
        <f>I299</f>
        <v>117893.76675747042</v>
      </c>
      <c r="K299" s="18">
        <f t="shared" si="22"/>
        <v>190568.18536212159</v>
      </c>
    </row>
    <row r="300" spans="1:11" x14ac:dyDescent="0.35">
      <c r="A300">
        <v>845</v>
      </c>
      <c r="B300" t="s">
        <v>305</v>
      </c>
      <c r="C300" s="15">
        <v>29498</v>
      </c>
      <c r="D300" s="9">
        <v>17475415</v>
      </c>
      <c r="E300" s="10">
        <v>344</v>
      </c>
      <c r="F300" s="11">
        <v>25000000</v>
      </c>
      <c r="G300" s="11">
        <v>13250000</v>
      </c>
      <c r="H300" s="12">
        <f t="shared" si="21"/>
        <v>72674.41860465116</v>
      </c>
      <c r="I300" s="20">
        <f t="shared" si="23"/>
        <v>22365.620501716268</v>
      </c>
      <c r="J300" s="12">
        <v>25000</v>
      </c>
      <c r="K300" s="18">
        <f t="shared" si="22"/>
        <v>97674.41860465116</v>
      </c>
    </row>
    <row r="301" spans="1:11" x14ac:dyDescent="0.35">
      <c r="A301">
        <v>847</v>
      </c>
      <c r="B301" t="s">
        <v>306</v>
      </c>
      <c r="C301" s="15">
        <v>19428</v>
      </c>
      <c r="D301" s="9">
        <v>17475415</v>
      </c>
      <c r="E301" s="10">
        <v>344</v>
      </c>
      <c r="F301" s="11">
        <v>25000000</v>
      </c>
      <c r="G301" s="11">
        <v>13250000</v>
      </c>
      <c r="H301" s="12">
        <f t="shared" si="21"/>
        <v>72674.41860465116</v>
      </c>
      <c r="I301" s="20">
        <f t="shared" si="23"/>
        <v>14730.465628427137</v>
      </c>
      <c r="J301" s="12">
        <v>25000</v>
      </c>
      <c r="K301" s="18">
        <f t="shared" si="22"/>
        <v>97674.41860465116</v>
      </c>
    </row>
    <row r="302" spans="1:11" x14ac:dyDescent="0.35">
      <c r="A302">
        <v>848</v>
      </c>
      <c r="B302" t="s">
        <v>307</v>
      </c>
      <c r="C302" s="15">
        <v>17552</v>
      </c>
      <c r="D302" s="9">
        <v>17475415</v>
      </c>
      <c r="E302" s="10">
        <v>344</v>
      </c>
      <c r="F302" s="11">
        <v>25000000</v>
      </c>
      <c r="G302" s="11">
        <v>13250000</v>
      </c>
      <c r="H302" s="12">
        <f t="shared" si="21"/>
        <v>72674.41860465116</v>
      </c>
      <c r="I302" s="20">
        <f t="shared" si="23"/>
        <v>13308.067362062648</v>
      </c>
      <c r="J302" s="12">
        <v>25000</v>
      </c>
      <c r="K302" s="18">
        <f t="shared" si="22"/>
        <v>97674.41860465116</v>
      </c>
    </row>
    <row r="303" spans="1:11" x14ac:dyDescent="0.35">
      <c r="A303">
        <v>851</v>
      </c>
      <c r="B303" t="s">
        <v>308</v>
      </c>
      <c r="C303" s="15">
        <v>24310</v>
      </c>
      <c r="D303" s="9">
        <v>17475415</v>
      </c>
      <c r="E303" s="10">
        <v>344</v>
      </c>
      <c r="F303" s="11">
        <v>25000000</v>
      </c>
      <c r="G303" s="11">
        <v>13250000</v>
      </c>
      <c r="H303" s="12">
        <f t="shared" si="21"/>
        <v>72674.41860465116</v>
      </c>
      <c r="I303" s="20">
        <f t="shared" si="23"/>
        <v>18432.037236311699</v>
      </c>
      <c r="J303" s="12">
        <v>25000</v>
      </c>
      <c r="K303" s="18">
        <f t="shared" si="22"/>
        <v>97674.41860465116</v>
      </c>
    </row>
    <row r="304" spans="1:11" x14ac:dyDescent="0.35">
      <c r="A304">
        <v>855</v>
      </c>
      <c r="B304" t="s">
        <v>309</v>
      </c>
      <c r="C304" s="15">
        <v>221947</v>
      </c>
      <c r="D304" s="9">
        <v>17475415</v>
      </c>
      <c r="E304" s="10">
        <v>344</v>
      </c>
      <c r="F304" s="11">
        <v>25000000</v>
      </c>
      <c r="G304" s="11">
        <v>13250000</v>
      </c>
      <c r="H304" s="12">
        <f t="shared" si="21"/>
        <v>72674.41860465116</v>
      </c>
      <c r="I304" s="19">
        <f t="shared" si="23"/>
        <v>168281.99788102316</v>
      </c>
      <c r="J304" s="12">
        <v>123494</v>
      </c>
      <c r="K304" s="18">
        <f t="shared" si="22"/>
        <v>196168.41860465117</v>
      </c>
    </row>
    <row r="305" spans="1:11" x14ac:dyDescent="0.35">
      <c r="A305">
        <v>858</v>
      </c>
      <c r="B305" t="s">
        <v>310</v>
      </c>
      <c r="C305" s="15">
        <v>31221</v>
      </c>
      <c r="D305" s="9">
        <v>17475415</v>
      </c>
      <c r="E305" s="10">
        <v>344</v>
      </c>
      <c r="F305" s="11">
        <v>25000000</v>
      </c>
      <c r="G305" s="11">
        <v>13250000</v>
      </c>
      <c r="H305" s="12">
        <f t="shared" si="21"/>
        <v>72674.41860465116</v>
      </c>
      <c r="I305" s="20">
        <f t="shared" si="23"/>
        <v>23672.012939320754</v>
      </c>
      <c r="J305" s="12">
        <v>25000</v>
      </c>
      <c r="K305" s="18">
        <f t="shared" si="22"/>
        <v>97674.41860465116</v>
      </c>
    </row>
    <row r="306" spans="1:11" x14ac:dyDescent="0.35">
      <c r="A306">
        <v>861</v>
      </c>
      <c r="B306" t="s">
        <v>311</v>
      </c>
      <c r="C306" s="15">
        <v>45500</v>
      </c>
      <c r="D306" s="9">
        <v>17475415</v>
      </c>
      <c r="E306" s="10">
        <v>344</v>
      </c>
      <c r="F306" s="11">
        <v>25000000</v>
      </c>
      <c r="G306" s="11">
        <v>13250000</v>
      </c>
      <c r="H306" s="12">
        <f t="shared" si="21"/>
        <v>72674.41860465116</v>
      </c>
      <c r="I306" s="16">
        <f t="shared" si="23"/>
        <v>34498.465415556653</v>
      </c>
      <c r="J306" s="17">
        <f>I306</f>
        <v>34498.465415556653</v>
      </c>
      <c r="K306" s="18">
        <f t="shared" si="22"/>
        <v>107172.88402020781</v>
      </c>
    </row>
    <row r="307" spans="1:11" x14ac:dyDescent="0.35">
      <c r="A307">
        <v>865</v>
      </c>
      <c r="B307" t="s">
        <v>312</v>
      </c>
      <c r="C307" s="15">
        <v>31669</v>
      </c>
      <c r="D307" s="9">
        <v>17475415</v>
      </c>
      <c r="E307" s="10">
        <v>344</v>
      </c>
      <c r="F307" s="11">
        <v>25000000</v>
      </c>
      <c r="G307" s="11">
        <v>13250000</v>
      </c>
      <c r="H307" s="12">
        <f t="shared" si="21"/>
        <v>72674.41860465116</v>
      </c>
      <c r="I307" s="20">
        <f t="shared" si="23"/>
        <v>24011.690137258542</v>
      </c>
      <c r="J307" s="12">
        <v>25000</v>
      </c>
      <c r="K307" s="18">
        <f t="shared" si="22"/>
        <v>97674.41860465116</v>
      </c>
    </row>
    <row r="308" spans="1:11" x14ac:dyDescent="0.35">
      <c r="A308">
        <v>866</v>
      </c>
      <c r="B308" t="s">
        <v>313</v>
      </c>
      <c r="C308" s="15">
        <v>17544</v>
      </c>
      <c r="D308" s="9">
        <v>17475415</v>
      </c>
      <c r="E308" s="10">
        <v>344</v>
      </c>
      <c r="F308" s="11">
        <v>25000000</v>
      </c>
      <c r="G308" s="11">
        <v>13250000</v>
      </c>
      <c r="H308" s="12">
        <f t="shared" si="21"/>
        <v>72674.41860465116</v>
      </c>
      <c r="I308" s="20">
        <f t="shared" si="23"/>
        <v>13302.001697813759</v>
      </c>
      <c r="J308" s="12">
        <v>25000</v>
      </c>
      <c r="K308" s="18">
        <f t="shared" si="22"/>
        <v>97674.41860465116</v>
      </c>
    </row>
    <row r="309" spans="1:11" x14ac:dyDescent="0.35">
      <c r="A309">
        <v>867</v>
      </c>
      <c r="B309" t="s">
        <v>314</v>
      </c>
      <c r="C309" s="15">
        <v>48815</v>
      </c>
      <c r="D309" s="9">
        <v>17475415</v>
      </c>
      <c r="E309" s="10">
        <v>344</v>
      </c>
      <c r="F309" s="11">
        <v>25000000</v>
      </c>
      <c r="G309" s="11">
        <v>13250000</v>
      </c>
      <c r="H309" s="12">
        <f t="shared" si="21"/>
        <v>72674.41860465116</v>
      </c>
      <c r="I309" s="16">
        <f t="shared" si="23"/>
        <v>37011.925038690068</v>
      </c>
      <c r="J309" s="17">
        <f>I309</f>
        <v>37011.925038690068</v>
      </c>
      <c r="K309" s="18">
        <f t="shared" si="22"/>
        <v>109686.34364334123</v>
      </c>
    </row>
    <row r="310" spans="1:11" x14ac:dyDescent="0.35">
      <c r="A310">
        <v>873</v>
      </c>
      <c r="B310" t="s">
        <v>315</v>
      </c>
      <c r="C310" s="15">
        <v>22028</v>
      </c>
      <c r="D310" s="9">
        <v>17475415</v>
      </c>
      <c r="E310" s="10">
        <v>344</v>
      </c>
      <c r="F310" s="11">
        <v>25000000</v>
      </c>
      <c r="G310" s="11">
        <v>13250000</v>
      </c>
      <c r="H310" s="12">
        <f t="shared" si="21"/>
        <v>72674.41860465116</v>
      </c>
      <c r="I310" s="20">
        <f t="shared" si="23"/>
        <v>16701.806509316088</v>
      </c>
      <c r="J310" s="12">
        <v>25000</v>
      </c>
      <c r="K310" s="18">
        <f t="shared" si="22"/>
        <v>97674.41860465116</v>
      </c>
    </row>
    <row r="311" spans="1:11" x14ac:dyDescent="0.35">
      <c r="A311">
        <v>879</v>
      </c>
      <c r="B311" t="s">
        <v>316</v>
      </c>
      <c r="C311" s="15">
        <v>21988</v>
      </c>
      <c r="D311" s="9">
        <v>17475415</v>
      </c>
      <c r="E311" s="10">
        <v>344</v>
      </c>
      <c r="F311" s="11">
        <v>25000000</v>
      </c>
      <c r="G311" s="11">
        <v>13250000</v>
      </c>
      <c r="H311" s="12">
        <f t="shared" si="21"/>
        <v>72674.41860465116</v>
      </c>
      <c r="I311" s="20">
        <f t="shared" si="23"/>
        <v>16671.47818807164</v>
      </c>
      <c r="J311" s="12">
        <v>25000</v>
      </c>
      <c r="K311" s="18">
        <f t="shared" si="22"/>
        <v>97674.41860465116</v>
      </c>
    </row>
    <row r="312" spans="1:11" x14ac:dyDescent="0.35">
      <c r="A312">
        <v>888</v>
      </c>
      <c r="B312" t="s">
        <v>317</v>
      </c>
      <c r="C312" s="15">
        <v>15875</v>
      </c>
      <c r="D312" s="9">
        <v>17475415</v>
      </c>
      <c r="E312" s="10">
        <v>344</v>
      </c>
      <c r="F312" s="11">
        <v>25000000</v>
      </c>
      <c r="G312" s="11">
        <v>13250000</v>
      </c>
      <c r="H312" s="12">
        <f t="shared" si="21"/>
        <v>72674.41860465116</v>
      </c>
      <c r="I312" s="20">
        <f t="shared" si="23"/>
        <v>12036.552493889272</v>
      </c>
      <c r="J312" s="12">
        <v>25000</v>
      </c>
      <c r="K312" s="18">
        <f t="shared" si="22"/>
        <v>97674.41860465116</v>
      </c>
    </row>
    <row r="313" spans="1:11" x14ac:dyDescent="0.35">
      <c r="A313">
        <v>1954</v>
      </c>
      <c r="B313" t="s">
        <v>318</v>
      </c>
      <c r="C313" s="15">
        <v>36065</v>
      </c>
      <c r="D313" s="9">
        <v>17475415</v>
      </c>
      <c r="E313" s="10">
        <v>344</v>
      </c>
      <c r="F313" s="11">
        <v>25000000</v>
      </c>
      <c r="G313" s="11">
        <v>13250000</v>
      </c>
      <c r="H313" s="12">
        <f t="shared" si="21"/>
        <v>72674.41860465116</v>
      </c>
      <c r="I313" s="20">
        <f t="shared" si="23"/>
        <v>27344.772642023094</v>
      </c>
      <c r="J313" s="12">
        <v>25000</v>
      </c>
      <c r="K313" s="18">
        <f t="shared" si="22"/>
        <v>97674.41860465116</v>
      </c>
    </row>
    <row r="314" spans="1:11" x14ac:dyDescent="0.35">
      <c r="A314">
        <v>889</v>
      </c>
      <c r="B314" t="s">
        <v>319</v>
      </c>
      <c r="C314" s="15">
        <v>13450</v>
      </c>
      <c r="D314" s="9">
        <v>17475415</v>
      </c>
      <c r="E314" s="10">
        <v>344</v>
      </c>
      <c r="F314" s="11">
        <v>25000000</v>
      </c>
      <c r="G314" s="11">
        <v>13250000</v>
      </c>
      <c r="H314" s="12">
        <f t="shared" si="21"/>
        <v>72674.41860465116</v>
      </c>
      <c r="I314" s="20">
        <f t="shared" si="23"/>
        <v>10197.89801844477</v>
      </c>
      <c r="J314" s="12">
        <v>25000</v>
      </c>
      <c r="K314" s="18">
        <f t="shared" si="22"/>
        <v>97674.41860465116</v>
      </c>
    </row>
    <row r="315" spans="1:11" x14ac:dyDescent="0.35">
      <c r="A315">
        <v>893</v>
      </c>
      <c r="B315" t="s">
        <v>320</v>
      </c>
      <c r="C315" s="15">
        <v>13108</v>
      </c>
      <c r="D315" s="9">
        <v>17475415</v>
      </c>
      <c r="E315" s="10">
        <v>344</v>
      </c>
      <c r="F315" s="11">
        <v>25000000</v>
      </c>
      <c r="G315" s="11">
        <v>13250000</v>
      </c>
      <c r="H315" s="12">
        <f t="shared" si="21"/>
        <v>72674.41860465116</v>
      </c>
      <c r="I315" s="20">
        <f t="shared" si="23"/>
        <v>9938.5908718047613</v>
      </c>
      <c r="J315" s="12">
        <v>25000</v>
      </c>
      <c r="K315" s="18">
        <f t="shared" si="22"/>
        <v>97674.41860465116</v>
      </c>
    </row>
    <row r="316" spans="1:11" x14ac:dyDescent="0.35">
      <c r="A316">
        <v>899</v>
      </c>
      <c r="B316" t="s">
        <v>321</v>
      </c>
      <c r="C316" s="15">
        <v>27670</v>
      </c>
      <c r="D316" s="9">
        <v>17475415</v>
      </c>
      <c r="E316" s="10">
        <v>344</v>
      </c>
      <c r="F316" s="11">
        <v>25000000</v>
      </c>
      <c r="G316" s="11">
        <v>13250000</v>
      </c>
      <c r="H316" s="12">
        <f t="shared" si="21"/>
        <v>72674.41860465116</v>
      </c>
      <c r="I316" s="20">
        <f t="shared" si="23"/>
        <v>20979.616220845113</v>
      </c>
      <c r="J316" s="12">
        <v>25000</v>
      </c>
      <c r="K316" s="18">
        <f t="shared" si="22"/>
        <v>97674.41860465116</v>
      </c>
    </row>
    <row r="317" spans="1:11" x14ac:dyDescent="0.35">
      <c r="A317">
        <v>1711</v>
      </c>
      <c r="B317" t="s">
        <v>322</v>
      </c>
      <c r="C317" s="15">
        <v>31751</v>
      </c>
      <c r="D317" s="9">
        <v>17475415</v>
      </c>
      <c r="E317" s="10">
        <v>344</v>
      </c>
      <c r="F317" s="11">
        <v>25000000</v>
      </c>
      <c r="G317" s="11">
        <v>13250000</v>
      </c>
      <c r="H317" s="12">
        <f t="shared" si="21"/>
        <v>72674.41860465116</v>
      </c>
      <c r="I317" s="20">
        <f t="shared" si="23"/>
        <v>24073.863195809656</v>
      </c>
      <c r="J317" s="12">
        <v>25000</v>
      </c>
      <c r="K317" s="18">
        <f t="shared" si="22"/>
        <v>97674.41860465116</v>
      </c>
    </row>
    <row r="318" spans="1:11" x14ac:dyDescent="0.35">
      <c r="A318">
        <v>1903</v>
      </c>
      <c r="B318" t="s">
        <v>323</v>
      </c>
      <c r="C318" s="15">
        <v>25900</v>
      </c>
      <c r="D318" s="9">
        <v>17475415</v>
      </c>
      <c r="E318" s="10">
        <v>344</v>
      </c>
      <c r="F318" s="11">
        <v>25000000</v>
      </c>
      <c r="G318" s="11">
        <v>13250000</v>
      </c>
      <c r="H318" s="12">
        <f t="shared" si="21"/>
        <v>72674.41860465116</v>
      </c>
      <c r="I318" s="20">
        <f t="shared" si="23"/>
        <v>19637.588005778405</v>
      </c>
      <c r="J318" s="12">
        <v>25000</v>
      </c>
      <c r="K318" s="18">
        <f t="shared" si="22"/>
        <v>97674.41860465116</v>
      </c>
    </row>
    <row r="319" spans="1:11" x14ac:dyDescent="0.35">
      <c r="A319">
        <v>907</v>
      </c>
      <c r="B319" t="s">
        <v>324</v>
      </c>
      <c r="C319" s="15">
        <v>17035</v>
      </c>
      <c r="D319" s="9">
        <v>17475415</v>
      </c>
      <c r="E319" s="10">
        <v>344</v>
      </c>
      <c r="F319" s="11">
        <v>25000000</v>
      </c>
      <c r="G319" s="11">
        <v>13250000</v>
      </c>
      <c r="H319" s="12">
        <f t="shared" si="21"/>
        <v>72674.41860465116</v>
      </c>
      <c r="I319" s="20">
        <f t="shared" si="23"/>
        <v>12916.07380997819</v>
      </c>
      <c r="J319" s="12">
        <v>25000</v>
      </c>
      <c r="K319" s="18">
        <f t="shared" si="22"/>
        <v>97674.41860465116</v>
      </c>
    </row>
    <row r="320" spans="1:11" x14ac:dyDescent="0.35">
      <c r="A320">
        <v>1729</v>
      </c>
      <c r="B320" t="s">
        <v>325</v>
      </c>
      <c r="C320" s="15">
        <v>14206</v>
      </c>
      <c r="D320" s="9">
        <v>17475415</v>
      </c>
      <c r="E320" s="10">
        <v>344</v>
      </c>
      <c r="F320" s="11">
        <v>25000000</v>
      </c>
      <c r="G320" s="11">
        <v>13250000</v>
      </c>
      <c r="H320" s="12">
        <f t="shared" si="21"/>
        <v>72674.41860465116</v>
      </c>
      <c r="I320" s="20">
        <f t="shared" si="23"/>
        <v>10771.103289964789</v>
      </c>
      <c r="J320" s="12">
        <v>25000</v>
      </c>
      <c r="K320" s="18">
        <f t="shared" si="22"/>
        <v>97674.41860465116</v>
      </c>
    </row>
    <row r="321" spans="1:11" x14ac:dyDescent="0.35">
      <c r="A321">
        <v>917</v>
      </c>
      <c r="B321" t="s">
        <v>326</v>
      </c>
      <c r="C321" s="15">
        <v>86936</v>
      </c>
      <c r="D321" s="9">
        <v>17475415</v>
      </c>
      <c r="E321" s="10">
        <v>344</v>
      </c>
      <c r="F321" s="11">
        <v>25000000</v>
      </c>
      <c r="G321" s="11">
        <v>13250000</v>
      </c>
      <c r="H321" s="12">
        <f t="shared" si="21"/>
        <v>72674.41860465116</v>
      </c>
      <c r="I321" s="16">
        <f t="shared" si="23"/>
        <v>65915.573392677659</v>
      </c>
      <c r="J321" s="17">
        <f>I321</f>
        <v>65915.573392677659</v>
      </c>
      <c r="K321" s="18">
        <f t="shared" si="22"/>
        <v>138589.99199732882</v>
      </c>
    </row>
    <row r="322" spans="1:11" x14ac:dyDescent="0.35">
      <c r="A322">
        <v>1507</v>
      </c>
      <c r="B322" t="s">
        <v>327</v>
      </c>
      <c r="C322" s="15">
        <v>42487</v>
      </c>
      <c r="D322" s="9">
        <v>17475415</v>
      </c>
      <c r="E322" s="10">
        <v>344</v>
      </c>
      <c r="F322" s="11">
        <v>25000000</v>
      </c>
      <c r="G322" s="11">
        <v>13250000</v>
      </c>
      <c r="H322" s="12">
        <f t="shared" si="21"/>
        <v>72674.41860465116</v>
      </c>
      <c r="I322" s="16">
        <f t="shared" si="23"/>
        <v>32213.984617818802</v>
      </c>
      <c r="J322" s="17">
        <f t="shared" ref="J322:J324" si="25">I322</f>
        <v>32213.984617818802</v>
      </c>
      <c r="K322" s="18">
        <f t="shared" si="22"/>
        <v>104888.40322246996</v>
      </c>
    </row>
    <row r="323" spans="1:11" x14ac:dyDescent="0.35">
      <c r="A323">
        <v>928</v>
      </c>
      <c r="B323" t="s">
        <v>328</v>
      </c>
      <c r="C323" s="15">
        <v>45442</v>
      </c>
      <c r="D323" s="9">
        <v>17475415</v>
      </c>
      <c r="E323" s="10">
        <v>344</v>
      </c>
      <c r="F323" s="11">
        <v>25000000</v>
      </c>
      <c r="G323" s="11">
        <v>13250000</v>
      </c>
      <c r="H323" s="12">
        <f t="shared" si="21"/>
        <v>72674.41860465116</v>
      </c>
      <c r="I323" s="16">
        <f t="shared" si="23"/>
        <v>34454.489349752213</v>
      </c>
      <c r="J323" s="17">
        <f t="shared" si="25"/>
        <v>34454.489349752213</v>
      </c>
      <c r="K323" s="18">
        <f t="shared" si="22"/>
        <v>107128.90795440337</v>
      </c>
    </row>
    <row r="324" spans="1:11" x14ac:dyDescent="0.35">
      <c r="A324">
        <v>882</v>
      </c>
      <c r="B324" t="s">
        <v>329</v>
      </c>
      <c r="C324" s="15">
        <v>37262</v>
      </c>
      <c r="D324" s="9">
        <v>17475415</v>
      </c>
      <c r="E324" s="10">
        <v>344</v>
      </c>
      <c r="F324" s="11">
        <v>25000000</v>
      </c>
      <c r="G324" s="11">
        <v>13250000</v>
      </c>
      <c r="H324" s="12">
        <f t="shared" si="21"/>
        <v>72674.41860465116</v>
      </c>
      <c r="I324" s="16">
        <f t="shared" si="23"/>
        <v>28252.347655263125</v>
      </c>
      <c r="J324" s="17">
        <f t="shared" si="25"/>
        <v>28252.347655263125</v>
      </c>
      <c r="K324" s="18">
        <f t="shared" si="22"/>
        <v>100926.76625991429</v>
      </c>
    </row>
    <row r="325" spans="1:11" x14ac:dyDescent="0.35">
      <c r="A325">
        <v>1640</v>
      </c>
      <c r="B325" t="s">
        <v>330</v>
      </c>
      <c r="C325" s="15">
        <v>36045</v>
      </c>
      <c r="D325" s="9">
        <v>17475415</v>
      </c>
      <c r="E325" s="10">
        <v>344</v>
      </c>
      <c r="F325" s="11">
        <v>25000000</v>
      </c>
      <c r="G325" s="11">
        <v>13250000</v>
      </c>
      <c r="H325" s="12">
        <f t="shared" si="21"/>
        <v>72674.41860465116</v>
      </c>
      <c r="I325" s="16">
        <f t="shared" si="23"/>
        <v>27329.608481400872</v>
      </c>
      <c r="J325" s="17">
        <f>I325</f>
        <v>27329.608481400872</v>
      </c>
      <c r="K325" s="18">
        <f t="shared" si="22"/>
        <v>100004.02708605202</v>
      </c>
    </row>
    <row r="326" spans="1:11" x14ac:dyDescent="0.35">
      <c r="A326">
        <v>1641</v>
      </c>
      <c r="B326" t="s">
        <v>331</v>
      </c>
      <c r="C326" s="15">
        <v>23947</v>
      </c>
      <c r="D326" s="9">
        <v>17475415</v>
      </c>
      <c r="E326" s="10">
        <v>344</v>
      </c>
      <c r="F326" s="11">
        <v>25000000</v>
      </c>
      <c r="G326" s="11">
        <v>13250000</v>
      </c>
      <c r="H326" s="12">
        <f t="shared" ref="H326:H348" si="26">F326/E326</f>
        <v>72674.41860465116</v>
      </c>
      <c r="I326" s="20">
        <f t="shared" si="23"/>
        <v>18156.807721018355</v>
      </c>
      <c r="J326" s="12">
        <v>25000</v>
      </c>
      <c r="K326" s="18">
        <f t="shared" ref="K326:K348" si="27">H326+J326</f>
        <v>97674.41860465116</v>
      </c>
    </row>
    <row r="327" spans="1:11" x14ac:dyDescent="0.35">
      <c r="A327">
        <v>935</v>
      </c>
      <c r="B327" t="s">
        <v>332</v>
      </c>
      <c r="C327" s="15">
        <v>120227</v>
      </c>
      <c r="D327" s="9">
        <v>17475415</v>
      </c>
      <c r="E327" s="10">
        <v>344</v>
      </c>
      <c r="F327" s="11">
        <v>25000000</v>
      </c>
      <c r="G327" s="11">
        <v>13250000</v>
      </c>
      <c r="H327" s="12">
        <f t="shared" si="26"/>
        <v>72674.41860465116</v>
      </c>
      <c r="I327" s="19">
        <f t="shared" ref="I327:I348" si="28">C327/D327*G327</f>
        <v>91157.07695639845</v>
      </c>
      <c r="J327" s="12">
        <f>I327</f>
        <v>91157.07695639845</v>
      </c>
      <c r="K327" s="18">
        <f t="shared" si="27"/>
        <v>163831.49556104961</v>
      </c>
    </row>
    <row r="328" spans="1:11" x14ac:dyDescent="0.35">
      <c r="A328">
        <v>938</v>
      </c>
      <c r="B328" t="s">
        <v>333</v>
      </c>
      <c r="C328" s="15">
        <v>18661</v>
      </c>
      <c r="D328" s="9">
        <v>17475415</v>
      </c>
      <c r="E328" s="10">
        <v>344</v>
      </c>
      <c r="F328" s="11">
        <v>25000000</v>
      </c>
      <c r="G328" s="11">
        <v>13250000</v>
      </c>
      <c r="H328" s="12">
        <f t="shared" si="26"/>
        <v>72674.41860465116</v>
      </c>
      <c r="I328" s="20">
        <f t="shared" si="28"/>
        <v>14148.920068564894</v>
      </c>
      <c r="J328" s="12">
        <v>25000</v>
      </c>
      <c r="K328" s="18">
        <f t="shared" si="27"/>
        <v>97674.41860465116</v>
      </c>
    </row>
    <row r="329" spans="1:11" x14ac:dyDescent="0.35">
      <c r="A329">
        <v>944</v>
      </c>
      <c r="B329" t="s">
        <v>334</v>
      </c>
      <c r="C329" s="15">
        <v>7909</v>
      </c>
      <c r="D329" s="9">
        <v>17475415</v>
      </c>
      <c r="E329" s="10">
        <v>344</v>
      </c>
      <c r="F329" s="11">
        <v>25000000</v>
      </c>
      <c r="G329" s="11">
        <v>13250000</v>
      </c>
      <c r="H329" s="12">
        <f t="shared" si="26"/>
        <v>72674.41860465116</v>
      </c>
      <c r="I329" s="20">
        <f t="shared" si="28"/>
        <v>5996.6673180579692</v>
      </c>
      <c r="J329" s="12">
        <v>25000</v>
      </c>
      <c r="K329" s="18">
        <f t="shared" si="27"/>
        <v>97674.41860465116</v>
      </c>
    </row>
    <row r="330" spans="1:11" x14ac:dyDescent="0.35">
      <c r="A330">
        <v>946</v>
      </c>
      <c r="B330" t="s">
        <v>335</v>
      </c>
      <c r="C330" s="15">
        <v>17171</v>
      </c>
      <c r="D330" s="9">
        <v>17475415</v>
      </c>
      <c r="E330" s="10">
        <v>344</v>
      </c>
      <c r="F330" s="11">
        <v>25000000</v>
      </c>
      <c r="G330" s="11">
        <v>13250000</v>
      </c>
      <c r="H330" s="12">
        <f t="shared" si="26"/>
        <v>72674.41860465116</v>
      </c>
      <c r="I330" s="20">
        <f t="shared" si="28"/>
        <v>13019.190102209302</v>
      </c>
      <c r="J330" s="12">
        <v>25000</v>
      </c>
      <c r="K330" s="18">
        <f t="shared" si="27"/>
        <v>97674.41860465116</v>
      </c>
    </row>
    <row r="331" spans="1:11" x14ac:dyDescent="0.35">
      <c r="A331">
        <v>1894</v>
      </c>
      <c r="B331" t="s">
        <v>336</v>
      </c>
      <c r="C331" s="15">
        <v>43660</v>
      </c>
      <c r="D331" s="9">
        <v>17475415</v>
      </c>
      <c r="E331" s="10">
        <v>344</v>
      </c>
      <c r="F331" s="11">
        <v>25000000</v>
      </c>
      <c r="G331" s="11">
        <v>13250000</v>
      </c>
      <c r="H331" s="12">
        <f t="shared" si="26"/>
        <v>72674.41860465116</v>
      </c>
      <c r="I331" s="16">
        <f t="shared" si="28"/>
        <v>33103.362638312166</v>
      </c>
      <c r="J331" s="17">
        <f>I331</f>
        <v>33103.362638312166</v>
      </c>
      <c r="K331" s="18">
        <f t="shared" si="27"/>
        <v>105777.78124296333</v>
      </c>
    </row>
    <row r="332" spans="1:11" x14ac:dyDescent="0.35">
      <c r="A332">
        <v>1669</v>
      </c>
      <c r="B332" t="s">
        <v>337</v>
      </c>
      <c r="C332" s="15">
        <v>20580</v>
      </c>
      <c r="D332" s="9">
        <v>17475415</v>
      </c>
      <c r="E332" s="10">
        <v>344</v>
      </c>
      <c r="F332" s="11">
        <v>25000000</v>
      </c>
      <c r="G332" s="11">
        <v>13250000</v>
      </c>
      <c r="H332" s="12">
        <f t="shared" si="26"/>
        <v>72674.41860465116</v>
      </c>
      <c r="I332" s="20">
        <f t="shared" si="28"/>
        <v>15603.921280267163</v>
      </c>
      <c r="J332" s="12">
        <v>25000</v>
      </c>
      <c r="K332" s="18">
        <f t="shared" si="27"/>
        <v>97674.41860465116</v>
      </c>
    </row>
    <row r="333" spans="1:11" x14ac:dyDescent="0.35">
      <c r="A333">
        <v>957</v>
      </c>
      <c r="B333" t="s">
        <v>338</v>
      </c>
      <c r="C333" s="15">
        <v>58763</v>
      </c>
      <c r="D333" s="9">
        <v>17475415</v>
      </c>
      <c r="E333" s="10">
        <v>344</v>
      </c>
      <c r="F333" s="11">
        <v>25000000</v>
      </c>
      <c r="G333" s="11">
        <v>13250000</v>
      </c>
      <c r="H333" s="12">
        <f t="shared" si="26"/>
        <v>72674.41860465116</v>
      </c>
      <c r="I333" s="16">
        <f t="shared" si="28"/>
        <v>44554.578532183637</v>
      </c>
      <c r="J333" s="17">
        <f>I333</f>
        <v>44554.578532183637</v>
      </c>
      <c r="K333" s="18">
        <f t="shared" si="27"/>
        <v>117228.99713683481</v>
      </c>
    </row>
    <row r="334" spans="1:11" x14ac:dyDescent="0.35">
      <c r="A334">
        <v>965</v>
      </c>
      <c r="B334" t="s">
        <v>339</v>
      </c>
      <c r="C334" s="15">
        <v>10477</v>
      </c>
      <c r="D334" s="9">
        <v>17475415</v>
      </c>
      <c r="E334" s="10">
        <v>344</v>
      </c>
      <c r="F334" s="11">
        <v>25000000</v>
      </c>
      <c r="G334" s="11">
        <v>13250000</v>
      </c>
      <c r="H334" s="12">
        <f t="shared" si="26"/>
        <v>72674.41860465116</v>
      </c>
      <c r="I334" s="20">
        <f t="shared" si="28"/>
        <v>7943.7455419513644</v>
      </c>
      <c r="J334" s="12">
        <v>25000</v>
      </c>
      <c r="K334" s="18">
        <f t="shared" si="27"/>
        <v>97674.41860465116</v>
      </c>
    </row>
    <row r="335" spans="1:11" x14ac:dyDescent="0.35">
      <c r="A335">
        <v>1883</v>
      </c>
      <c r="B335" t="s">
        <v>340</v>
      </c>
      <c r="C335" s="15">
        <v>91743</v>
      </c>
      <c r="D335" s="9">
        <v>17475415</v>
      </c>
      <c r="E335" s="10">
        <v>344</v>
      </c>
      <c r="F335" s="11">
        <v>25000000</v>
      </c>
      <c r="G335" s="11">
        <v>13250000</v>
      </c>
      <c r="H335" s="12">
        <f t="shared" si="26"/>
        <v>72674.41860465116</v>
      </c>
      <c r="I335" s="16">
        <f t="shared" si="28"/>
        <v>69560.279398228886</v>
      </c>
      <c r="J335" s="17">
        <f>I335</f>
        <v>69560.279398228886</v>
      </c>
      <c r="K335" s="18">
        <f t="shared" si="27"/>
        <v>142234.69800288003</v>
      </c>
    </row>
    <row r="336" spans="1:11" x14ac:dyDescent="0.35">
      <c r="A336">
        <v>971</v>
      </c>
      <c r="B336" t="s">
        <v>341</v>
      </c>
      <c r="C336" s="15">
        <v>24875</v>
      </c>
      <c r="D336" s="9">
        <v>17475415</v>
      </c>
      <c r="E336" s="10">
        <v>344</v>
      </c>
      <c r="F336" s="11">
        <v>25000000</v>
      </c>
      <c r="G336" s="11">
        <v>13250000</v>
      </c>
      <c r="H336" s="12">
        <f t="shared" si="26"/>
        <v>72674.41860465116</v>
      </c>
      <c r="I336" s="20">
        <f t="shared" si="28"/>
        <v>18860.424773889488</v>
      </c>
      <c r="J336" s="12">
        <v>25000</v>
      </c>
      <c r="K336" s="18">
        <f t="shared" si="27"/>
        <v>97674.41860465116</v>
      </c>
    </row>
    <row r="337" spans="1:12" x14ac:dyDescent="0.35">
      <c r="A337">
        <v>981</v>
      </c>
      <c r="B337" t="s">
        <v>342</v>
      </c>
      <c r="C337" s="15">
        <v>10084</v>
      </c>
      <c r="D337" s="9">
        <v>17475415</v>
      </c>
      <c r="E337" s="10">
        <v>344</v>
      </c>
      <c r="F337" s="11">
        <v>25000000</v>
      </c>
      <c r="G337" s="11">
        <v>13250000</v>
      </c>
      <c r="H337" s="12">
        <f t="shared" si="26"/>
        <v>72674.41860465116</v>
      </c>
      <c r="I337" s="20">
        <f t="shared" si="28"/>
        <v>7645.7697857246876</v>
      </c>
      <c r="J337" s="12">
        <v>25000</v>
      </c>
      <c r="K337" s="18">
        <f t="shared" si="27"/>
        <v>97674.41860465116</v>
      </c>
    </row>
    <row r="338" spans="1:12" x14ac:dyDescent="0.35">
      <c r="A338">
        <v>994</v>
      </c>
      <c r="B338" t="s">
        <v>343</v>
      </c>
      <c r="C338" s="15">
        <v>16365</v>
      </c>
      <c r="D338" s="9">
        <v>17475415</v>
      </c>
      <c r="E338" s="10">
        <v>344</v>
      </c>
      <c r="F338" s="11">
        <v>25000000</v>
      </c>
      <c r="G338" s="11">
        <v>13250000</v>
      </c>
      <c r="H338" s="12">
        <f t="shared" si="26"/>
        <v>72674.41860465116</v>
      </c>
      <c r="I338" s="20">
        <f t="shared" si="28"/>
        <v>12408.074429133729</v>
      </c>
      <c r="J338" s="12">
        <v>25000</v>
      </c>
      <c r="K338" s="18">
        <f t="shared" si="27"/>
        <v>97674.41860465116</v>
      </c>
    </row>
    <row r="339" spans="1:12" x14ac:dyDescent="0.35">
      <c r="A339">
        <v>983</v>
      </c>
      <c r="B339" t="s">
        <v>344</v>
      </c>
      <c r="C339" s="15">
        <v>101988</v>
      </c>
      <c r="D339" s="9">
        <v>17475415</v>
      </c>
      <c r="E339" s="10">
        <v>344</v>
      </c>
      <c r="F339" s="11">
        <v>25000000</v>
      </c>
      <c r="G339" s="11">
        <v>13250000</v>
      </c>
      <c r="H339" s="12">
        <f t="shared" si="26"/>
        <v>72674.41860465116</v>
      </c>
      <c r="I339" s="19">
        <f t="shared" si="28"/>
        <v>77328.12067696247</v>
      </c>
      <c r="J339" s="12">
        <f>I339</f>
        <v>77328.12067696247</v>
      </c>
      <c r="K339" s="18">
        <f t="shared" si="27"/>
        <v>150002.53928161363</v>
      </c>
    </row>
    <row r="340" spans="1:12" x14ac:dyDescent="0.35">
      <c r="A340">
        <v>984</v>
      </c>
      <c r="B340" t="s">
        <v>345</v>
      </c>
      <c r="C340" s="15">
        <v>43713</v>
      </c>
      <c r="D340" s="9">
        <v>17475415</v>
      </c>
      <c r="E340" s="10">
        <v>344</v>
      </c>
      <c r="F340" s="11">
        <v>25000000</v>
      </c>
      <c r="G340" s="11">
        <v>13250000</v>
      </c>
      <c r="H340" s="12">
        <f t="shared" si="26"/>
        <v>72674.41860465116</v>
      </c>
      <c r="I340" s="16">
        <f t="shared" si="28"/>
        <v>33143.547663961057</v>
      </c>
      <c r="J340" s="17">
        <f>I340</f>
        <v>33143.547663961057</v>
      </c>
      <c r="K340" s="18">
        <f t="shared" si="27"/>
        <v>105817.96626861222</v>
      </c>
    </row>
    <row r="341" spans="1:12" x14ac:dyDescent="0.35">
      <c r="A341">
        <v>986</v>
      </c>
      <c r="B341" t="s">
        <v>346</v>
      </c>
      <c r="C341" s="15">
        <v>12466</v>
      </c>
      <c r="D341" s="9">
        <v>17475415</v>
      </c>
      <c r="E341" s="10">
        <v>344</v>
      </c>
      <c r="F341" s="11">
        <v>25000000</v>
      </c>
      <c r="G341" s="11">
        <v>13250000</v>
      </c>
      <c r="H341" s="12">
        <f t="shared" si="26"/>
        <v>72674.41860465116</v>
      </c>
      <c r="I341" s="20">
        <f t="shared" si="28"/>
        <v>9451.821315831412</v>
      </c>
      <c r="J341" s="12">
        <v>25000</v>
      </c>
      <c r="K341" s="18">
        <f t="shared" si="27"/>
        <v>97674.41860465116</v>
      </c>
    </row>
    <row r="342" spans="1:12" x14ac:dyDescent="0.35">
      <c r="A342">
        <v>988</v>
      </c>
      <c r="B342" t="s">
        <v>347</v>
      </c>
      <c r="C342" s="15">
        <v>50011</v>
      </c>
      <c r="D342" s="9">
        <v>17475415</v>
      </c>
      <c r="E342" s="10">
        <v>344</v>
      </c>
      <c r="F342" s="11">
        <v>25000000</v>
      </c>
      <c r="G342" s="11">
        <v>13250000</v>
      </c>
      <c r="H342" s="12">
        <f t="shared" si="26"/>
        <v>72674.41860465116</v>
      </c>
      <c r="I342" s="16">
        <f t="shared" si="28"/>
        <v>37918.741843898984</v>
      </c>
      <c r="J342" s="17">
        <f>I342</f>
        <v>37918.741843898984</v>
      </c>
      <c r="K342" s="18">
        <f t="shared" si="27"/>
        <v>110593.16044855014</v>
      </c>
    </row>
    <row r="343" spans="1:12" x14ac:dyDescent="0.35">
      <c r="A343">
        <v>34</v>
      </c>
      <c r="B343" t="s">
        <v>348</v>
      </c>
      <c r="C343" s="15">
        <v>214715</v>
      </c>
      <c r="D343" s="9">
        <v>17475415</v>
      </c>
      <c r="E343" s="10">
        <v>344</v>
      </c>
      <c r="F343" s="11">
        <v>25000000</v>
      </c>
      <c r="G343" s="11">
        <v>13250000</v>
      </c>
      <c r="H343" s="12">
        <f t="shared" si="26"/>
        <v>72674.41860465116</v>
      </c>
      <c r="I343" s="19">
        <f t="shared" si="28"/>
        <v>162798.63740002739</v>
      </c>
      <c r="J343" s="12">
        <v>123494</v>
      </c>
      <c r="K343" s="18">
        <f t="shared" si="27"/>
        <v>196168.41860465117</v>
      </c>
    </row>
    <row r="344" spans="1:12" x14ac:dyDescent="0.35">
      <c r="A344">
        <v>303</v>
      </c>
      <c r="B344" t="s">
        <v>349</v>
      </c>
      <c r="C344" s="15">
        <v>42011</v>
      </c>
      <c r="D344" s="9">
        <v>17475415</v>
      </c>
      <c r="E344" s="10">
        <v>344</v>
      </c>
      <c r="F344" s="11">
        <v>25000000</v>
      </c>
      <c r="G344" s="11">
        <v>13250000</v>
      </c>
      <c r="H344" s="12">
        <f t="shared" si="26"/>
        <v>72674.41860465116</v>
      </c>
      <c r="I344" s="16">
        <f t="shared" si="28"/>
        <v>31853.077595009901</v>
      </c>
      <c r="J344" s="17">
        <f>I344</f>
        <v>31853.077595009901</v>
      </c>
      <c r="K344" s="18">
        <f t="shared" si="27"/>
        <v>104527.49619966107</v>
      </c>
    </row>
    <row r="345" spans="1:12" x14ac:dyDescent="0.35">
      <c r="A345">
        <v>995</v>
      </c>
      <c r="B345" t="s">
        <v>350</v>
      </c>
      <c r="C345" s="15">
        <v>79811</v>
      </c>
      <c r="D345" s="9">
        <v>17475415</v>
      </c>
      <c r="E345" s="10">
        <v>344</v>
      </c>
      <c r="F345" s="11">
        <v>25000000</v>
      </c>
      <c r="G345" s="11">
        <v>13250000</v>
      </c>
      <c r="H345" s="12">
        <f t="shared" si="26"/>
        <v>72674.41860465116</v>
      </c>
      <c r="I345" s="16">
        <f t="shared" si="28"/>
        <v>60513.341171010812</v>
      </c>
      <c r="J345" s="17">
        <f t="shared" ref="J345:J346" si="29">I345</f>
        <v>60513.341171010812</v>
      </c>
      <c r="K345" s="18">
        <f t="shared" si="27"/>
        <v>133187.75977566198</v>
      </c>
    </row>
    <row r="346" spans="1:12" x14ac:dyDescent="0.35">
      <c r="A346">
        <v>171</v>
      </c>
      <c r="B346" t="s">
        <v>351</v>
      </c>
      <c r="C346" s="15">
        <v>47583</v>
      </c>
      <c r="D346" s="9">
        <v>17475415</v>
      </c>
      <c r="E346" s="10">
        <v>344</v>
      </c>
      <c r="F346" s="11">
        <v>25000000</v>
      </c>
      <c r="G346" s="11">
        <v>13250000</v>
      </c>
      <c r="H346" s="12">
        <f t="shared" si="26"/>
        <v>72674.41860465116</v>
      </c>
      <c r="I346" s="16">
        <f t="shared" si="28"/>
        <v>36077.812744361152</v>
      </c>
      <c r="J346" s="17">
        <f t="shared" si="29"/>
        <v>36077.812744361152</v>
      </c>
      <c r="K346" s="18">
        <f t="shared" si="27"/>
        <v>108752.23134901232</v>
      </c>
    </row>
    <row r="347" spans="1:12" x14ac:dyDescent="0.35">
      <c r="A347">
        <v>184</v>
      </c>
      <c r="B347" t="s">
        <v>352</v>
      </c>
      <c r="C347" s="15">
        <v>21227</v>
      </c>
      <c r="D347" s="9">
        <v>17475415</v>
      </c>
      <c r="E347" s="10">
        <v>344</v>
      </c>
      <c r="F347" s="11">
        <v>25000000</v>
      </c>
      <c r="G347" s="11">
        <v>13250000</v>
      </c>
      <c r="H347" s="12">
        <f t="shared" si="26"/>
        <v>72674.41860465116</v>
      </c>
      <c r="I347" s="20">
        <f t="shared" si="28"/>
        <v>16094.481876396067</v>
      </c>
      <c r="J347" s="12">
        <v>25000</v>
      </c>
      <c r="K347" s="18">
        <f t="shared" si="27"/>
        <v>97674.41860465116</v>
      </c>
    </row>
    <row r="348" spans="1:12" x14ac:dyDescent="0.35">
      <c r="A348">
        <v>50</v>
      </c>
      <c r="B348" t="s">
        <v>353</v>
      </c>
      <c r="C348" s="15">
        <v>22879</v>
      </c>
      <c r="D348" s="9">
        <v>17475415</v>
      </c>
      <c r="E348" s="10">
        <v>344</v>
      </c>
      <c r="F348" s="11">
        <v>25000000</v>
      </c>
      <c r="G348" s="11">
        <v>13250000</v>
      </c>
      <c r="H348" s="12">
        <f t="shared" si="26"/>
        <v>72674.41860465116</v>
      </c>
      <c r="I348" s="20">
        <f t="shared" si="28"/>
        <v>17347.041543791664</v>
      </c>
      <c r="J348" s="12">
        <v>25000</v>
      </c>
      <c r="K348" s="18">
        <f t="shared" si="27"/>
        <v>97674.41860465116</v>
      </c>
    </row>
    <row r="349" spans="1:12" x14ac:dyDescent="0.35">
      <c r="A349" s="1" t="s">
        <v>354</v>
      </c>
      <c r="B349" s="1"/>
      <c r="C349" s="1"/>
      <c r="D349" s="1"/>
      <c r="E349" s="1"/>
      <c r="F349" s="1"/>
      <c r="G349" s="1"/>
      <c r="H349" s="21">
        <f>SUM(H4:H348)</f>
        <v>24999999.99999987</v>
      </c>
      <c r="I349" s="22">
        <f>SUM(I4:I348)</f>
        <v>13250000.000000004</v>
      </c>
      <c r="J349" s="21">
        <f t="shared" ref="J349:K349" si="30">SUM(J4:J348)</f>
        <v>13249995.2232957</v>
      </c>
      <c r="K349" s="23">
        <f t="shared" si="30"/>
        <v>38249995.223295562</v>
      </c>
    </row>
    <row r="351" spans="1:12" x14ac:dyDescent="0.35">
      <c r="K351" s="24">
        <f>I349-J349</f>
        <v>4.776704303920269</v>
      </c>
      <c r="L351" t="s">
        <v>355</v>
      </c>
    </row>
    <row r="353" spans="10:11" x14ac:dyDescent="0.35">
      <c r="K353" s="25"/>
    </row>
    <row r="360" spans="10:11" x14ac:dyDescent="0.35">
      <c r="K360" s="24"/>
    </row>
    <row r="362" spans="10:11" x14ac:dyDescent="0.35">
      <c r="K362" s="24"/>
    </row>
    <row r="366" spans="10:11" x14ac:dyDescent="0.35">
      <c r="J366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Cchung, Irene</dc:creator>
  <cp:lastModifiedBy>Marlies van Randwijk</cp:lastModifiedBy>
  <dcterms:created xsi:type="dcterms:W3CDTF">2022-02-24T10:52:47Z</dcterms:created>
  <dcterms:modified xsi:type="dcterms:W3CDTF">2022-04-06T13:17:22Z</dcterms:modified>
</cp:coreProperties>
</file>