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JenG\Directie Jeugd\Programma Geweld hoort nergens thuis\Versterken lokale infrastructuur\"/>
    </mc:Choice>
  </mc:AlternateContent>
  <bookViews>
    <workbookView xWindow="0" yWindow="0" windowWidth="25200" windowHeight="11250" firstSheet="5" activeTab="5"/>
  </bookViews>
  <sheets>
    <sheet name="BerekeningenSpin" sheetId="6" state="hidden" r:id="rId1"/>
    <sheet name="MiniSpin3" sheetId="9" state="hidden" r:id="rId2"/>
    <sheet name="MiniSpin6" sheetId="10" state="hidden" r:id="rId3"/>
    <sheet name="MiniSpin7" sheetId="11" state="hidden" r:id="rId4"/>
    <sheet name="MiniSpin8" sheetId="12" state="hidden" r:id="rId5"/>
    <sheet name="Zelfscan_Vragen" sheetId="8" r:id="rId6"/>
    <sheet name="vragen per kwaliteitsstandaard" sheetId="14" r:id="rId7"/>
    <sheet name="Resultaat" sheetId="7" r:id="rId8"/>
  </sheets>
  <definedNames>
    <definedName name="_ftn1" localSheetId="6">'vragen per kwaliteitsstandaard'!$D$52</definedName>
    <definedName name="_ftnref1" localSheetId="6">'vragen per kwaliteitsstandaard'!$D$48</definedName>
    <definedName name="_xlnm.Print_Area" localSheetId="5">Zelfscan_Vragen!$A:$I</definedName>
    <definedName name="Kwaliteitsstandaard1">Zelfscan_Vragen!$J$11:$J$22</definedName>
    <definedName name="Kwaliteitsstandaard10">Zelfscan_Vragen!$J$261:$J$271</definedName>
    <definedName name="Kwaliteitsstandaard2">Zelfscan_Vragen!$J$27:$J$31</definedName>
    <definedName name="Kwaliteitsstandaard3a">Zelfscan_Vragen!$J$41:$J$43</definedName>
    <definedName name="Kwaliteitsstandaard3b">Zelfscan_Vragen!$J$49:$J$56</definedName>
    <definedName name="Kwaliteitsstandaard3c">Zelfscan_Vragen!$J$44:$J$48</definedName>
    <definedName name="Kwaliteitsstandaard3d">Zelfscan_Vragen!$J$57:$J$63</definedName>
    <definedName name="Kwaliteitsstandaard3e">Zelfscan_Vragen!$J$67:$J$81</definedName>
    <definedName name="Kwaliteitsstandaard4">Zelfscan_Vragen!$J$155:$J$163</definedName>
    <definedName name="Kwaliteitsstandaard5">Zelfscan_Vragen!$J$167:$J$170</definedName>
    <definedName name="Kwaliteitsstandaard6a">Zelfscan_Vragen!$J$85:$J$91</definedName>
    <definedName name="Kwaliteitsstandaard6b">Zelfscan_Vragen!$J$23:$J$25</definedName>
    <definedName name="Kwaliteitsstandaard6c">Zelfscan_Vragen!$J$95:$J$97</definedName>
    <definedName name="Kwaliteitsstandaard6d">Zelfscan_Vragen!$J$115:$J$117</definedName>
    <definedName name="Kwaliteitsstandaard6e">Zelfscan_Vragen!$J$101:$J$107</definedName>
    <definedName name="Kwaliteitsstandaard7a">Zelfscan_Vragen!$J$123:$J$129</definedName>
    <definedName name="Kwaliteitsstandaard7b">Zelfscan_Vragen!$J$130:$J$144</definedName>
    <definedName name="Kwaliteitsstandaard7d">Zelfscan_Vragen!$J$193:$J$195</definedName>
    <definedName name="Kwaliteitsstandaard7e">Zelfscan_Vragen!$J$145:$J$152</definedName>
    <definedName name="Kwaliteitsstandaard8a">Zelfscan_Vragen!$J$175:$J$182</definedName>
    <definedName name="Kwaliteitsstandaard8b">Zelfscan_Vragen!$J$183:$J$189</definedName>
    <definedName name="Kwaliteitsstandaard8d">Zelfscan_Vragen!$J$199:$J$206</definedName>
    <definedName name="Kwaliteitsstandaard8e">Zelfscan_Vragen!$J$210:$J$216</definedName>
    <definedName name="Kwaliteitsstandaard8f">Zelfscan_Vragen!$J$223:$J$225</definedName>
    <definedName name="Kwaliteitsstandaard8g">Zelfscan_Vragen!$J$226:$J$233</definedName>
    <definedName name="Kwaliteitsstandaard8h">Zelfscan_Vragen!$J$234:$J$240</definedName>
    <definedName name="Kwaliteitsstandaard8i">Zelfscan_Vragen!$J$241:$J$254</definedName>
    <definedName name="Kwaliteitsstandaard8j">Zelfscan_Vragen!$J$217:$J$220</definedName>
    <definedName name="Kwaliteitsstandaard9">Zelfscan_Vragen!$J$289:$J$310</definedName>
    <definedName name="Pie_area_chart">BerekeningenSpin!$A$1:$ND$11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8" i="8" l="1"/>
  <c r="J261" i="8"/>
  <c r="J269" i="8"/>
  <c r="J268" i="8"/>
  <c r="J267" i="8"/>
  <c r="J266" i="8"/>
  <c r="J265" i="8"/>
  <c r="J264" i="8"/>
  <c r="J194" i="8"/>
  <c r="J146" i="8"/>
  <c r="J116" i="8"/>
  <c r="J102" i="8"/>
  <c r="J96" i="8"/>
  <c r="J86" i="8"/>
  <c r="J24" i="8"/>
  <c r="D5" i="9" l="1"/>
  <c r="D4" i="9"/>
  <c r="D3" i="9"/>
  <c r="D2" i="9"/>
  <c r="D6" i="9"/>
  <c r="B5" i="9"/>
  <c r="B6" i="9"/>
  <c r="J73" i="8"/>
  <c r="J58" i="8"/>
  <c r="J50" i="8"/>
  <c r="J46" i="8"/>
  <c r="B4" i="9" s="1"/>
  <c r="J42" i="8"/>
  <c r="B2" i="9" s="1"/>
  <c r="F6" i="9" l="1"/>
  <c r="D10" i="12"/>
  <c r="D9" i="12"/>
  <c r="D8" i="12"/>
  <c r="D7" i="12"/>
  <c r="D6" i="12"/>
  <c r="D5" i="12"/>
  <c r="F6" i="12" s="1"/>
  <c r="E7" i="12" s="1"/>
  <c r="D4" i="12"/>
  <c r="D3" i="12"/>
  <c r="E2" i="12"/>
  <c r="D2" i="12"/>
  <c r="F4" i="12" s="1"/>
  <c r="E5" i="12" s="1"/>
  <c r="D5" i="11"/>
  <c r="D4" i="11"/>
  <c r="D3" i="11"/>
  <c r="E2" i="11"/>
  <c r="D2" i="11"/>
  <c r="F4" i="11" s="1"/>
  <c r="E5" i="11" s="1"/>
  <c r="D5" i="10"/>
  <c r="D4" i="10"/>
  <c r="D3" i="10"/>
  <c r="F4" i="10" s="1"/>
  <c r="E5" i="10" s="1"/>
  <c r="F2" i="10"/>
  <c r="E3" i="10" s="1"/>
  <c r="E2" i="10"/>
  <c r="LR2" i="10" s="1"/>
  <c r="D2" i="10"/>
  <c r="E2" i="9"/>
  <c r="LZ2" i="12" l="1"/>
  <c r="F2" i="12"/>
  <c r="EA2" i="12" s="1"/>
  <c r="BI2" i="12"/>
  <c r="EX2" i="12"/>
  <c r="F3" i="12"/>
  <c r="E4" i="12" s="1"/>
  <c r="LK4" i="12" s="1"/>
  <c r="KN2" i="12"/>
  <c r="DM2" i="11"/>
  <c r="EH2" i="11"/>
  <c r="JJ2" i="11"/>
  <c r="KE2" i="11"/>
  <c r="HB2" i="11"/>
  <c r="HW2" i="11"/>
  <c r="MW2" i="11"/>
  <c r="FN2" i="11"/>
  <c r="GI2" i="11"/>
  <c r="MH2" i="11"/>
  <c r="F2" i="11"/>
  <c r="CU2" i="11" s="1"/>
  <c r="LM2" i="11"/>
  <c r="MK2" i="11"/>
  <c r="DR2" i="10"/>
  <c r="IP2" i="10"/>
  <c r="EX2" i="10"/>
  <c r="JV2" i="10"/>
  <c r="JF2" i="10"/>
  <c r="HZ2" i="10"/>
  <c r="GD2" i="10"/>
  <c r="LB2" i="10"/>
  <c r="MX2" i="10"/>
  <c r="FN2" i="10"/>
  <c r="GT2" i="10"/>
  <c r="DB2" i="10"/>
  <c r="EH2" i="10"/>
  <c r="KL2" i="10"/>
  <c r="NC2" i="10"/>
  <c r="HJ2" i="10"/>
  <c r="MH2" i="10"/>
  <c r="X4" i="12"/>
  <c r="KV4" i="12"/>
  <c r="BJ2" i="12"/>
  <c r="CG2" i="12"/>
  <c r="CY2" i="12"/>
  <c r="GD2" i="12"/>
  <c r="JN2" i="12"/>
  <c r="KX2" i="12"/>
  <c r="MA2" i="12"/>
  <c r="AI4" i="12"/>
  <c r="GY4" i="12"/>
  <c r="CI4" i="12"/>
  <c r="CH2" i="12"/>
  <c r="DF2" i="12"/>
  <c r="ED2" i="12"/>
  <c r="HJ2" i="12"/>
  <c r="KY2" i="12"/>
  <c r="MJ2" i="12"/>
  <c r="NA4" i="12"/>
  <c r="MS4" i="12"/>
  <c r="MK4" i="12"/>
  <c r="MC4" i="12"/>
  <c r="LU4" i="12"/>
  <c r="LM4" i="12"/>
  <c r="LE4" i="12"/>
  <c r="KW4" i="12"/>
  <c r="KO4" i="12"/>
  <c r="KG4" i="12"/>
  <c r="JY4" i="12"/>
  <c r="JQ4" i="12"/>
  <c r="JI4" i="12"/>
  <c r="JA4" i="12"/>
  <c r="IS4" i="12"/>
  <c r="IK4" i="12"/>
  <c r="IC4" i="12"/>
  <c r="HU4" i="12"/>
  <c r="HM4" i="12"/>
  <c r="HE4" i="12"/>
  <c r="GW4" i="12"/>
  <c r="GO4" i="12"/>
  <c r="GG4" i="12"/>
  <c r="FY4" i="12"/>
  <c r="FQ4" i="12"/>
  <c r="NB4" i="12"/>
  <c r="MR4" i="12"/>
  <c r="MI4" i="12"/>
  <c r="LZ4" i="12"/>
  <c r="LQ4" i="12"/>
  <c r="LH4" i="12"/>
  <c r="KY4" i="12"/>
  <c r="KP4" i="12"/>
  <c r="KF4" i="12"/>
  <c r="JW4" i="12"/>
  <c r="JN4" i="12"/>
  <c r="JE4" i="12"/>
  <c r="IV4" i="12"/>
  <c r="IM4" i="12"/>
  <c r="ID4" i="12"/>
  <c r="HT4" i="12"/>
  <c r="HK4" i="12"/>
  <c r="HB4" i="12"/>
  <c r="GS4" i="12"/>
  <c r="GJ4" i="12"/>
  <c r="GA4" i="12"/>
  <c r="FR4" i="12"/>
  <c r="FI4" i="12"/>
  <c r="FA4" i="12"/>
  <c r="ES4" i="12"/>
  <c r="EK4" i="12"/>
  <c r="EC4" i="12"/>
  <c r="CG4" i="12"/>
  <c r="BY4" i="12"/>
  <c r="BQ4" i="12"/>
  <c r="BI4" i="12"/>
  <c r="BA4" i="12"/>
  <c r="AS4" i="12"/>
  <c r="AK4" i="12"/>
  <c r="AC4" i="12"/>
  <c r="U4" i="12"/>
  <c r="M4" i="12"/>
  <c r="MZ4" i="12"/>
  <c r="MQ4" i="12"/>
  <c r="MH4" i="12"/>
  <c r="LY4" i="12"/>
  <c r="LP4" i="12"/>
  <c r="LG4" i="12"/>
  <c r="KX4" i="12"/>
  <c r="KN4" i="12"/>
  <c r="KE4" i="12"/>
  <c r="JV4" i="12"/>
  <c r="JM4" i="12"/>
  <c r="JD4" i="12"/>
  <c r="IU4" i="12"/>
  <c r="IL4" i="12"/>
  <c r="IB4" i="12"/>
  <c r="HS4" i="12"/>
  <c r="HJ4" i="12"/>
  <c r="HA4" i="12"/>
  <c r="GR4" i="12"/>
  <c r="GI4" i="12"/>
  <c r="FZ4" i="12"/>
  <c r="FP4" i="12"/>
  <c r="FH4" i="12"/>
  <c r="EZ4" i="12"/>
  <c r="ER4" i="12"/>
  <c r="EJ4" i="12"/>
  <c r="EB4" i="12"/>
  <c r="CF4" i="12"/>
  <c r="BX4" i="12"/>
  <c r="BP4" i="12"/>
  <c r="BH4" i="12"/>
  <c r="AZ4" i="12"/>
  <c r="AR4" i="12"/>
  <c r="AJ4" i="12"/>
  <c r="AB4" i="12"/>
  <c r="T4" i="12"/>
  <c r="L4" i="12"/>
  <c r="MW4" i="12"/>
  <c r="MN4" i="12"/>
  <c r="ME4" i="12"/>
  <c r="LV4" i="12"/>
  <c r="LL4" i="12"/>
  <c r="LC4" i="12"/>
  <c r="KT4" i="12"/>
  <c r="KK4" i="12"/>
  <c r="KB4" i="12"/>
  <c r="JS4" i="12"/>
  <c r="JJ4" i="12"/>
  <c r="IZ4" i="12"/>
  <c r="IQ4" i="12"/>
  <c r="IH4" i="12"/>
  <c r="HY4" i="12"/>
  <c r="HP4" i="12"/>
  <c r="HG4" i="12"/>
  <c r="GX4" i="12"/>
  <c r="GN4" i="12"/>
  <c r="GE4" i="12"/>
  <c r="FV4" i="12"/>
  <c r="FM4" i="12"/>
  <c r="FE4" i="12"/>
  <c r="EW4" i="12"/>
  <c r="EO4" i="12"/>
  <c r="EG4" i="12"/>
  <c r="DY4" i="12"/>
  <c r="CC4" i="12"/>
  <c r="BU4" i="12"/>
  <c r="BM4" i="12"/>
  <c r="BE4" i="12"/>
  <c r="AW4" i="12"/>
  <c r="AO4" i="12"/>
  <c r="AG4" i="12"/>
  <c r="Y4" i="12"/>
  <c r="Q4" i="12"/>
  <c r="I4" i="12"/>
  <c r="NC4" i="12"/>
  <c r="MM4" i="12"/>
  <c r="LX4" i="12"/>
  <c r="LJ4" i="12"/>
  <c r="KU4" i="12"/>
  <c r="KH4" i="12"/>
  <c r="JR4" i="12"/>
  <c r="JC4" i="12"/>
  <c r="IO4" i="12"/>
  <c r="HZ4" i="12"/>
  <c r="HL4" i="12"/>
  <c r="GV4" i="12"/>
  <c r="GH4" i="12"/>
  <c r="FT4" i="12"/>
  <c r="FF4" i="12"/>
  <c r="ET4" i="12"/>
  <c r="EF4" i="12"/>
  <c r="CH4" i="12"/>
  <c r="BT4" i="12"/>
  <c r="BG4" i="12"/>
  <c r="AU4" i="12"/>
  <c r="AH4" i="12"/>
  <c r="V4" i="12"/>
  <c r="MY4" i="12"/>
  <c r="ML4" i="12"/>
  <c r="LW4" i="12"/>
  <c r="LI4" i="12"/>
  <c r="KS4" i="12"/>
  <c r="KD4" i="12"/>
  <c r="JP4" i="12"/>
  <c r="JB4" i="12"/>
  <c r="IN4" i="12"/>
  <c r="HX4" i="12"/>
  <c r="HI4" i="12"/>
  <c r="GU4" i="12"/>
  <c r="GF4" i="12"/>
  <c r="FS4" i="12"/>
  <c r="FD4" i="12"/>
  <c r="EQ4" i="12"/>
  <c r="EE4" i="12"/>
  <c r="CE4" i="12"/>
  <c r="BS4" i="12"/>
  <c r="BF4" i="12"/>
  <c r="AT4" i="12"/>
  <c r="AF4" i="12"/>
  <c r="S4" i="12"/>
  <c r="MU4" i="12"/>
  <c r="KM4" i="12"/>
  <c r="JK4" i="12"/>
  <c r="HR4" i="12"/>
  <c r="GB4" i="12"/>
  <c r="EY4" i="12"/>
  <c r="CA4" i="12"/>
  <c r="AN4" i="12"/>
  <c r="MX4" i="12"/>
  <c r="MJ4" i="12"/>
  <c r="LT4" i="12"/>
  <c r="LF4" i="12"/>
  <c r="KR4" i="12"/>
  <c r="KC4" i="12"/>
  <c r="JO4" i="12"/>
  <c r="IY4" i="12"/>
  <c r="IJ4" i="12"/>
  <c r="HW4" i="12"/>
  <c r="HH4" i="12"/>
  <c r="GT4" i="12"/>
  <c r="GD4" i="12"/>
  <c r="FO4" i="12"/>
  <c r="FC4" i="12"/>
  <c r="EP4" i="12"/>
  <c r="ED4" i="12"/>
  <c r="CD4" i="12"/>
  <c r="BR4" i="12"/>
  <c r="BD4" i="12"/>
  <c r="AQ4" i="12"/>
  <c r="AE4" i="12"/>
  <c r="R4" i="12"/>
  <c r="MF4" i="12"/>
  <c r="JZ4" i="12"/>
  <c r="IG4" i="12"/>
  <c r="HD4" i="12"/>
  <c r="FL4" i="12"/>
  <c r="EM4" i="12"/>
  <c r="BB4" i="12"/>
  <c r="AA4" i="12"/>
  <c r="MV4" i="12"/>
  <c r="MG4" i="12"/>
  <c r="LS4" i="12"/>
  <c r="LD4" i="12"/>
  <c r="KQ4" i="12"/>
  <c r="KA4" i="12"/>
  <c r="JL4" i="12"/>
  <c r="IX4" i="12"/>
  <c r="II4" i="12"/>
  <c r="HV4" i="12"/>
  <c r="HF4" i="12"/>
  <c r="GQ4" i="12"/>
  <c r="GC4" i="12"/>
  <c r="FN4" i="12"/>
  <c r="FB4" i="12"/>
  <c r="EN4" i="12"/>
  <c r="EA4" i="12"/>
  <c r="CB4" i="12"/>
  <c r="BO4" i="12"/>
  <c r="BC4" i="12"/>
  <c r="AP4" i="12"/>
  <c r="AD4" i="12"/>
  <c r="P4" i="12"/>
  <c r="LB4" i="12"/>
  <c r="IW4" i="12"/>
  <c r="GP4" i="12"/>
  <c r="DZ4" i="12"/>
  <c r="BN4" i="12"/>
  <c r="O4" i="12"/>
  <c r="LR4" i="12"/>
  <c r="MT4" i="12"/>
  <c r="MD4" i="12"/>
  <c r="LO4" i="12"/>
  <c r="LA4" i="12"/>
  <c r="KL4" i="12"/>
  <c r="JX4" i="12"/>
  <c r="JH4" i="12"/>
  <c r="IT4" i="12"/>
  <c r="IF4" i="12"/>
  <c r="HQ4" i="12"/>
  <c r="HC4" i="12"/>
  <c r="GM4" i="12"/>
  <c r="FX4" i="12"/>
  <c r="FK4" i="12"/>
  <c r="EX4" i="12"/>
  <c r="EL4" i="12"/>
  <c r="BZ4" i="12"/>
  <c r="BL4" i="12"/>
  <c r="AY4" i="12"/>
  <c r="AM4" i="12"/>
  <c r="Z4" i="12"/>
  <c r="N4" i="12"/>
  <c r="MP4" i="12"/>
  <c r="MB4" i="12"/>
  <c r="LN4" i="12"/>
  <c r="KZ4" i="12"/>
  <c r="KJ4" i="12"/>
  <c r="JU4" i="12"/>
  <c r="JG4" i="12"/>
  <c r="IR4" i="12"/>
  <c r="IE4" i="12"/>
  <c r="HO4" i="12"/>
  <c r="GZ4" i="12"/>
  <c r="GL4" i="12"/>
  <c r="FW4" i="12"/>
  <c r="FJ4" i="12"/>
  <c r="EV4" i="12"/>
  <c r="EI4" i="12"/>
  <c r="BW4" i="12"/>
  <c r="AL4" i="12"/>
  <c r="HN4" i="12"/>
  <c r="MA4" i="12"/>
  <c r="GK4" i="12"/>
  <c r="BQ2" i="12"/>
  <c r="CI2" i="12"/>
  <c r="DG2" i="12"/>
  <c r="EF2" i="12"/>
  <c r="GM2" i="12"/>
  <c r="JX2" i="12"/>
  <c r="LB2" i="12"/>
  <c r="AV4" i="12"/>
  <c r="IA4" i="12"/>
  <c r="MO4" i="12"/>
  <c r="H4" i="12"/>
  <c r="AX4" i="12"/>
  <c r="EH4" i="12"/>
  <c r="IP4" i="12"/>
  <c r="ND4" i="12"/>
  <c r="MW2" i="12"/>
  <c r="LY2" i="12"/>
  <c r="LQ2" i="12"/>
  <c r="LI2" i="12"/>
  <c r="LA2" i="12"/>
  <c r="KK2" i="12"/>
  <c r="JM2" i="12"/>
  <c r="JE2" i="12"/>
  <c r="IW2" i="12"/>
  <c r="IO2" i="12"/>
  <c r="HY2" i="12"/>
  <c r="HA2" i="12"/>
  <c r="GS2" i="12"/>
  <c r="GK2" i="12"/>
  <c r="GC2" i="12"/>
  <c r="FM2" i="12"/>
  <c r="EO2" i="12"/>
  <c r="EG2" i="12"/>
  <c r="DY2" i="12"/>
  <c r="DQ2" i="12"/>
  <c r="ND2" i="12"/>
  <c r="MF2" i="12"/>
  <c r="LX2" i="12"/>
  <c r="LP2" i="12"/>
  <c r="LH2" i="12"/>
  <c r="KR2" i="12"/>
  <c r="JT2" i="12"/>
  <c r="JL2" i="12"/>
  <c r="JD2" i="12"/>
  <c r="NA2" i="12"/>
  <c r="MK2" i="12"/>
  <c r="LM2" i="12"/>
  <c r="LE2" i="12"/>
  <c r="KW2" i="12"/>
  <c r="KO2" i="12"/>
  <c r="JY2" i="12"/>
  <c r="JA2" i="12"/>
  <c r="IS2" i="12"/>
  <c r="IK2" i="12"/>
  <c r="IC2" i="12"/>
  <c r="HM2" i="12"/>
  <c r="GO2" i="12"/>
  <c r="GG2" i="12"/>
  <c r="FY2" i="12"/>
  <c r="FQ2" i="12"/>
  <c r="FA2" i="12"/>
  <c r="EC2" i="12"/>
  <c r="DU2" i="12"/>
  <c r="DM2" i="12"/>
  <c r="DE2" i="12"/>
  <c r="MI2" i="12"/>
  <c r="KV2" i="12"/>
  <c r="KI2" i="12"/>
  <c r="JW2" i="12"/>
  <c r="JJ2" i="12"/>
  <c r="IM2" i="12"/>
  <c r="HG2" i="12"/>
  <c r="GV2" i="12"/>
  <c r="GL2" i="12"/>
  <c r="GA2" i="12"/>
  <c r="FF2" i="12"/>
  <c r="DZ2" i="12"/>
  <c r="DO2" i="12"/>
  <c r="DD2" i="12"/>
  <c r="CV2" i="12"/>
  <c r="CF2" i="12"/>
  <c r="BH2" i="12"/>
  <c r="AZ2" i="12"/>
  <c r="MH2" i="12"/>
  <c r="LT2" i="12"/>
  <c r="LG2" i="12"/>
  <c r="KU2" i="12"/>
  <c r="JV2" i="12"/>
  <c r="IL2" i="12"/>
  <c r="IA2" i="12"/>
  <c r="HP2" i="12"/>
  <c r="HF2" i="12"/>
  <c r="GJ2" i="12"/>
  <c r="FD2" i="12"/>
  <c r="ET2" i="12"/>
  <c r="EI2" i="12"/>
  <c r="DX2" i="12"/>
  <c r="DC2" i="12"/>
  <c r="CE2" i="12"/>
  <c r="BW2" i="12"/>
  <c r="BO2" i="12"/>
  <c r="BG2" i="12"/>
  <c r="MR2" i="12"/>
  <c r="ME2" i="12"/>
  <c r="LF2" i="12"/>
  <c r="JS2" i="12"/>
  <c r="JG2" i="12"/>
  <c r="IU2" i="12"/>
  <c r="IJ2" i="12"/>
  <c r="HO2" i="12"/>
  <c r="GI2" i="12"/>
  <c r="FX2" i="12"/>
  <c r="FN2" i="12"/>
  <c r="FC2" i="12"/>
  <c r="EH2" i="12"/>
  <c r="DB2" i="12"/>
  <c r="CT2" i="12"/>
  <c r="CL2" i="12"/>
  <c r="CD2" i="12"/>
  <c r="BN2" i="12"/>
  <c r="NC2" i="12"/>
  <c r="KE2" i="12"/>
  <c r="JF2" i="12"/>
  <c r="IT2" i="12"/>
  <c r="HX2" i="12"/>
  <c r="GH2" i="12"/>
  <c r="DK2" i="12"/>
  <c r="CS2" i="12"/>
  <c r="CK2" i="12"/>
  <c r="BU2" i="12"/>
  <c r="MQ2" i="12"/>
  <c r="JR2" i="12"/>
  <c r="II2" i="12"/>
  <c r="HN2" i="12"/>
  <c r="GR2" i="12"/>
  <c r="FB2" i="12"/>
  <c r="CC2" i="12"/>
  <c r="BM2" i="12"/>
  <c r="NB2" i="12"/>
  <c r="MP2" i="12"/>
  <c r="LO2" i="12"/>
  <c r="KD2" i="12"/>
  <c r="JP2" i="12"/>
  <c r="JC2" i="12"/>
  <c r="IR2" i="12"/>
  <c r="HW2" i="12"/>
  <c r="GQ2" i="12"/>
  <c r="GF2" i="12"/>
  <c r="FV2" i="12"/>
  <c r="FK2" i="12"/>
  <c r="EP2" i="12"/>
  <c r="DJ2" i="12"/>
  <c r="CZ2" i="12"/>
  <c r="CR2" i="12"/>
  <c r="CJ2" i="12"/>
  <c r="BT2" i="12"/>
  <c r="BA2" i="12"/>
  <c r="BS2" i="12"/>
  <c r="CP2" i="12"/>
  <c r="DP2" i="12"/>
  <c r="FR2" i="12"/>
  <c r="IY2" i="12"/>
  <c r="KA2" i="12"/>
  <c r="LL2" i="12"/>
  <c r="MX2" i="12"/>
  <c r="J4" i="12"/>
  <c r="BJ4" i="12"/>
  <c r="EU4" i="12"/>
  <c r="JF4" i="12"/>
  <c r="BB2" i="12"/>
  <c r="BY2" i="12"/>
  <c r="CQ2" i="12"/>
  <c r="DR2" i="12"/>
  <c r="EN2" i="12"/>
  <c r="FS2" i="12"/>
  <c r="GX2" i="12"/>
  <c r="HV2" i="12"/>
  <c r="IZ2" i="12"/>
  <c r="KL2" i="12"/>
  <c r="LN2" i="12"/>
  <c r="MY2" i="12"/>
  <c r="K4" i="12"/>
  <c r="BK4" i="12"/>
  <c r="FG4" i="12"/>
  <c r="JT4" i="12"/>
  <c r="BC2" i="12"/>
  <c r="BZ2" i="12"/>
  <c r="CW2" i="12"/>
  <c r="DS2" i="12"/>
  <c r="EV2" i="12"/>
  <c r="FT2" i="12"/>
  <c r="GY2" i="12"/>
  <c r="ID2" i="12"/>
  <c r="JB2" i="12"/>
  <c r="KM2" i="12"/>
  <c r="LW2" i="12"/>
  <c r="MZ2" i="12"/>
  <c r="W4" i="12"/>
  <c r="BV4" i="12"/>
  <c r="FU4" i="12"/>
  <c r="KI4" i="12"/>
  <c r="F5" i="12"/>
  <c r="E6" i="12" s="1"/>
  <c r="F10" i="12"/>
  <c r="F8" i="12"/>
  <c r="E9" i="12" s="1"/>
  <c r="F9" i="12"/>
  <c r="E10" i="12" s="1"/>
  <c r="F7" i="12"/>
  <c r="MG7" i="12" s="1"/>
  <c r="JE7" i="12"/>
  <c r="IO7" i="12"/>
  <c r="EV7" i="12"/>
  <c r="BN7" i="12"/>
  <c r="MX7" i="12"/>
  <c r="ET7" i="12"/>
  <c r="BL7" i="12"/>
  <c r="ME7" i="12"/>
  <c r="EF7" i="12"/>
  <c r="KX7" i="12"/>
  <c r="DI7" i="12"/>
  <c r="KP7" i="12"/>
  <c r="DC7" i="12"/>
  <c r="KI7" i="12"/>
  <c r="CZ7" i="12"/>
  <c r="KH7" i="12"/>
  <c r="CY7" i="12"/>
  <c r="GB7" i="12"/>
  <c r="BK7" i="12"/>
  <c r="EG7" i="12"/>
  <c r="GJ2" i="11"/>
  <c r="HF2" i="11"/>
  <c r="LJ2" i="11"/>
  <c r="MI2" i="11"/>
  <c r="EK2" i="11"/>
  <c r="EU2" i="11"/>
  <c r="HR2" i="11"/>
  <c r="IC2" i="11"/>
  <c r="KY2" i="11"/>
  <c r="LL2" i="11"/>
  <c r="HL5" i="11"/>
  <c r="GN5" i="11"/>
  <c r="CN5" i="11"/>
  <c r="HS5" i="11"/>
  <c r="DF5" i="11"/>
  <c r="CC5" i="11"/>
  <c r="ES5" i="11"/>
  <c r="EH5" i="11"/>
  <c r="BG5" i="11"/>
  <c r="AO5" i="11"/>
  <c r="DA5" i="11"/>
  <c r="CO5" i="11"/>
  <c r="AD5" i="11"/>
  <c r="R5" i="11"/>
  <c r="HR5" i="11"/>
  <c r="AL5" i="11"/>
  <c r="JG5" i="11"/>
  <c r="IS5" i="11"/>
  <c r="IF5" i="11"/>
  <c r="FW5" i="11"/>
  <c r="FJ5" i="11"/>
  <c r="IP5" i="11"/>
  <c r="HM5" i="11"/>
  <c r="GZ5" i="11"/>
  <c r="CP5" i="11"/>
  <c r="LP2" i="11"/>
  <c r="LH2" i="11"/>
  <c r="KZ2" i="11"/>
  <c r="LE2" i="11"/>
  <c r="KV2" i="11"/>
  <c r="KN2" i="11"/>
  <c r="IR2" i="11"/>
  <c r="IJ2" i="11"/>
  <c r="IB2" i="11"/>
  <c r="GF2" i="11"/>
  <c r="FX2" i="11"/>
  <c r="FP2" i="11"/>
  <c r="DT2" i="11"/>
  <c r="DL2" i="11"/>
  <c r="DD2" i="11"/>
  <c r="ML2" i="11"/>
  <c r="MC2" i="11"/>
  <c r="LT2" i="11"/>
  <c r="LK2" i="11"/>
  <c r="LB2" i="11"/>
  <c r="JU2" i="11"/>
  <c r="JM2" i="11"/>
  <c r="JE2" i="11"/>
  <c r="IW2" i="11"/>
  <c r="IO2" i="11"/>
  <c r="HI2" i="11"/>
  <c r="HA2" i="11"/>
  <c r="GS2" i="11"/>
  <c r="GK2" i="11"/>
  <c r="GC2" i="11"/>
  <c r="EW2" i="11"/>
  <c r="EO2" i="11"/>
  <c r="EG2" i="11"/>
  <c r="DY2" i="11"/>
  <c r="DQ2" i="11"/>
  <c r="EC2" i="11"/>
  <c r="EX2" i="11"/>
  <c r="FS2" i="11"/>
  <c r="GO2" i="11"/>
  <c r="HJ2" i="11"/>
  <c r="LC2" i="11"/>
  <c r="MM2" i="11"/>
  <c r="DZ5" i="11"/>
  <c r="DR2" i="11"/>
  <c r="EM2" i="11"/>
  <c r="FI2" i="11"/>
  <c r="GD2" i="11"/>
  <c r="GY2" i="11"/>
  <c r="KG2" i="11"/>
  <c r="KQ2" i="11"/>
  <c r="LO2" i="11"/>
  <c r="MA2" i="11"/>
  <c r="MZ2" i="11"/>
  <c r="CX2" i="11"/>
  <c r="DH2" i="11"/>
  <c r="DS2" i="11"/>
  <c r="ED2" i="11"/>
  <c r="EN2" i="11"/>
  <c r="GE2" i="11"/>
  <c r="GP2" i="11"/>
  <c r="GZ2" i="11"/>
  <c r="HK2" i="11"/>
  <c r="HV2" i="11"/>
  <c r="JL2" i="11"/>
  <c r="JW2" i="11"/>
  <c r="KH2" i="11"/>
  <c r="KR2" i="11"/>
  <c r="LD2" i="11"/>
  <c r="NA2" i="11"/>
  <c r="CJ5" i="11"/>
  <c r="EN5" i="11"/>
  <c r="GR5" i="11"/>
  <c r="IW5" i="11"/>
  <c r="AY5" i="11"/>
  <c r="FA5" i="11"/>
  <c r="HF5" i="11"/>
  <c r="FB5" i="11"/>
  <c r="JM5" i="11"/>
  <c r="FO2" i="11"/>
  <c r="GU2" i="11"/>
  <c r="IA2" i="11"/>
  <c r="IV2" i="11"/>
  <c r="KM2" i="11"/>
  <c r="F3" i="11"/>
  <c r="E4" i="11" s="1"/>
  <c r="F5" i="11"/>
  <c r="JC5" i="10"/>
  <c r="GM5" i="10"/>
  <c r="HM5" i="10"/>
  <c r="IK5" i="10"/>
  <c r="FN5" i="10"/>
  <c r="FS5" i="10"/>
  <c r="IW5" i="10"/>
  <c r="EW5" i="10"/>
  <c r="HI5" i="10"/>
  <c r="IM5" i="10"/>
  <c r="CR5" i="10"/>
  <c r="DP5" i="10"/>
  <c r="GA5" i="10"/>
  <c r="BF5" i="10"/>
  <c r="JQ5" i="10"/>
  <c r="BH5" i="10"/>
  <c r="DZ5" i="10"/>
  <c r="AE5" i="10"/>
  <c r="EA2" i="10"/>
  <c r="FG2" i="10"/>
  <c r="GM2" i="10"/>
  <c r="HS2" i="10"/>
  <c r="IY2" i="10"/>
  <c r="KE2" i="10"/>
  <c r="KU2" i="10"/>
  <c r="MA2" i="10"/>
  <c r="MQ2" i="10"/>
  <c r="CY2" i="10"/>
  <c r="DO2" i="10"/>
  <c r="EE2" i="10"/>
  <c r="EU2" i="10"/>
  <c r="FK2" i="10"/>
  <c r="GA2" i="10"/>
  <c r="GQ2" i="10"/>
  <c r="HG2" i="10"/>
  <c r="HW2" i="10"/>
  <c r="IM2" i="10"/>
  <c r="JC2" i="10"/>
  <c r="JS2" i="10"/>
  <c r="KI2" i="10"/>
  <c r="KY2" i="10"/>
  <c r="LO2" i="10"/>
  <c r="ME2" i="10"/>
  <c r="MU2" i="10"/>
  <c r="DS2" i="10"/>
  <c r="EI2" i="10"/>
  <c r="EY2" i="10"/>
  <c r="FO2" i="10"/>
  <c r="GE2" i="10"/>
  <c r="GU2" i="10"/>
  <c r="HK2" i="10"/>
  <c r="IA2" i="10"/>
  <c r="IQ2" i="10"/>
  <c r="JG2" i="10"/>
  <c r="JW2" i="10"/>
  <c r="KM2" i="10"/>
  <c r="LC2" i="10"/>
  <c r="LS2" i="10"/>
  <c r="MI2" i="10"/>
  <c r="MY2" i="10"/>
  <c r="FQ2" i="10"/>
  <c r="IC2" i="10"/>
  <c r="JY2" i="10"/>
  <c r="LU2" i="10"/>
  <c r="DC2" i="10"/>
  <c r="DE2" i="10"/>
  <c r="FA2" i="10"/>
  <c r="GW2" i="10"/>
  <c r="IS2" i="10"/>
  <c r="LE2" i="10"/>
  <c r="MK2" i="10"/>
  <c r="DG2" i="10"/>
  <c r="DW2" i="10"/>
  <c r="EM2" i="10"/>
  <c r="FC2" i="10"/>
  <c r="FS2" i="10"/>
  <c r="GI2" i="10"/>
  <c r="GY2" i="10"/>
  <c r="HO2" i="10"/>
  <c r="IE2" i="10"/>
  <c r="IU2" i="10"/>
  <c r="JK2" i="10"/>
  <c r="KA2" i="10"/>
  <c r="KQ2" i="10"/>
  <c r="LG2" i="10"/>
  <c r="LW2" i="10"/>
  <c r="MM2" i="10"/>
  <c r="DU2" i="10"/>
  <c r="EK2" i="10"/>
  <c r="GG2" i="10"/>
  <c r="HM2" i="10"/>
  <c r="JI2" i="10"/>
  <c r="KO2" i="10"/>
  <c r="NA2" i="10"/>
  <c r="MW2" i="10"/>
  <c r="MO2" i="10"/>
  <c r="MG2" i="10"/>
  <c r="LY2" i="10"/>
  <c r="LQ2" i="10"/>
  <c r="LI2" i="10"/>
  <c r="LA2" i="10"/>
  <c r="KS2" i="10"/>
  <c r="KK2" i="10"/>
  <c r="KC2" i="10"/>
  <c r="JU2" i="10"/>
  <c r="JM2" i="10"/>
  <c r="JE2" i="10"/>
  <c r="IW2" i="10"/>
  <c r="IO2" i="10"/>
  <c r="IG2" i="10"/>
  <c r="HY2" i="10"/>
  <c r="HQ2" i="10"/>
  <c r="HI2" i="10"/>
  <c r="HA2" i="10"/>
  <c r="GS2" i="10"/>
  <c r="GK2" i="10"/>
  <c r="GC2" i="10"/>
  <c r="FU2" i="10"/>
  <c r="FM2" i="10"/>
  <c r="FE2" i="10"/>
  <c r="EW2" i="10"/>
  <c r="EO2" i="10"/>
  <c r="EG2" i="10"/>
  <c r="DY2" i="10"/>
  <c r="DQ2" i="10"/>
  <c r="DI2" i="10"/>
  <c r="DA2" i="10"/>
  <c r="ND2" i="10"/>
  <c r="MV2" i="10"/>
  <c r="MN2" i="10"/>
  <c r="MF2" i="10"/>
  <c r="LX2" i="10"/>
  <c r="LP2" i="10"/>
  <c r="LH2" i="10"/>
  <c r="KZ2" i="10"/>
  <c r="KR2" i="10"/>
  <c r="KJ2" i="10"/>
  <c r="KB2" i="10"/>
  <c r="JT2" i="10"/>
  <c r="JL2" i="10"/>
  <c r="JD2" i="10"/>
  <c r="IV2" i="10"/>
  <c r="IN2" i="10"/>
  <c r="IF2" i="10"/>
  <c r="HX2" i="10"/>
  <c r="HP2" i="10"/>
  <c r="HH2" i="10"/>
  <c r="GZ2" i="10"/>
  <c r="GR2" i="10"/>
  <c r="GJ2" i="10"/>
  <c r="GB2" i="10"/>
  <c r="FT2" i="10"/>
  <c r="FL2" i="10"/>
  <c r="FD2" i="10"/>
  <c r="EV2" i="10"/>
  <c r="EN2" i="10"/>
  <c r="EF2" i="10"/>
  <c r="DX2" i="10"/>
  <c r="DP2" i="10"/>
  <c r="DH2" i="10"/>
  <c r="CZ2" i="10"/>
  <c r="NB2" i="10"/>
  <c r="MT2" i="10"/>
  <c r="ML2" i="10"/>
  <c r="MD2" i="10"/>
  <c r="LV2" i="10"/>
  <c r="LN2" i="10"/>
  <c r="LF2" i="10"/>
  <c r="KX2" i="10"/>
  <c r="KP2" i="10"/>
  <c r="KH2" i="10"/>
  <c r="JZ2" i="10"/>
  <c r="JR2" i="10"/>
  <c r="JJ2" i="10"/>
  <c r="JB2" i="10"/>
  <c r="IT2" i="10"/>
  <c r="IL2" i="10"/>
  <c r="ID2" i="10"/>
  <c r="HV2" i="10"/>
  <c r="HN2" i="10"/>
  <c r="HF2" i="10"/>
  <c r="GX2" i="10"/>
  <c r="GP2" i="10"/>
  <c r="GH2" i="10"/>
  <c r="FZ2" i="10"/>
  <c r="FR2" i="10"/>
  <c r="FJ2" i="10"/>
  <c r="FB2" i="10"/>
  <c r="ET2" i="10"/>
  <c r="EL2" i="10"/>
  <c r="ED2" i="10"/>
  <c r="DV2" i="10"/>
  <c r="DN2" i="10"/>
  <c r="DF2" i="10"/>
  <c r="CX2" i="10"/>
  <c r="MZ2" i="10"/>
  <c r="MR2" i="10"/>
  <c r="MJ2" i="10"/>
  <c r="MB2" i="10"/>
  <c r="LT2" i="10"/>
  <c r="LL2" i="10"/>
  <c r="LD2" i="10"/>
  <c r="KV2" i="10"/>
  <c r="KN2" i="10"/>
  <c r="KF2" i="10"/>
  <c r="JX2" i="10"/>
  <c r="JP2" i="10"/>
  <c r="JH2" i="10"/>
  <c r="IZ2" i="10"/>
  <c r="IR2" i="10"/>
  <c r="IJ2" i="10"/>
  <c r="IB2" i="10"/>
  <c r="HT2" i="10"/>
  <c r="HL2" i="10"/>
  <c r="HD2" i="10"/>
  <c r="GV2" i="10"/>
  <c r="GN2" i="10"/>
  <c r="GF2" i="10"/>
  <c r="FX2" i="10"/>
  <c r="FP2" i="10"/>
  <c r="FH2" i="10"/>
  <c r="EZ2" i="10"/>
  <c r="ER2" i="10"/>
  <c r="EJ2" i="10"/>
  <c r="EB2" i="10"/>
  <c r="DT2" i="10"/>
  <c r="DL2" i="10"/>
  <c r="DD2" i="10"/>
  <c r="CV2" i="10"/>
  <c r="DJ2" i="10"/>
  <c r="DZ2" i="10"/>
  <c r="EP2" i="10"/>
  <c r="FF2" i="10"/>
  <c r="FV2" i="10"/>
  <c r="GL2" i="10"/>
  <c r="HB2" i="10"/>
  <c r="HR2" i="10"/>
  <c r="IH2" i="10"/>
  <c r="IX2" i="10"/>
  <c r="JN2" i="10"/>
  <c r="KD2" i="10"/>
  <c r="KT2" i="10"/>
  <c r="LJ2" i="10"/>
  <c r="LZ2" i="10"/>
  <c r="MP2" i="10"/>
  <c r="CU2" i="10"/>
  <c r="DK2" i="10"/>
  <c r="EQ2" i="10"/>
  <c r="FW2" i="10"/>
  <c r="HC2" i="10"/>
  <c r="II2" i="10"/>
  <c r="JO2" i="10"/>
  <c r="LK2" i="10"/>
  <c r="CW2" i="10"/>
  <c r="DM2" i="10"/>
  <c r="EC2" i="10"/>
  <c r="ES2" i="10"/>
  <c r="FI2" i="10"/>
  <c r="FY2" i="10"/>
  <c r="GO2" i="10"/>
  <c r="HE2" i="10"/>
  <c r="HU2" i="10"/>
  <c r="IK2" i="10"/>
  <c r="JA2" i="10"/>
  <c r="JQ2" i="10"/>
  <c r="KG2" i="10"/>
  <c r="KW2" i="10"/>
  <c r="LM2" i="10"/>
  <c r="MC2" i="10"/>
  <c r="MS2" i="10"/>
  <c r="F5" i="10"/>
  <c r="JB5" i="10" s="1"/>
  <c r="F3" i="10"/>
  <c r="E4" i="10" s="1"/>
  <c r="F2" i="9"/>
  <c r="FW2" i="9" s="1"/>
  <c r="F4" i="9"/>
  <c r="E5" i="9" s="1"/>
  <c r="F5" i="9"/>
  <c r="E6" i="9" s="1"/>
  <c r="F3" i="9"/>
  <c r="E4" i="9" s="1"/>
  <c r="J310" i="8"/>
  <c r="J304" i="8"/>
  <c r="J298" i="8"/>
  <c r="J292" i="8"/>
  <c r="B10" i="6" s="1"/>
  <c r="J271" i="8"/>
  <c r="J242" i="8"/>
  <c r="J235" i="8"/>
  <c r="B8" i="12" s="1"/>
  <c r="J227" i="8"/>
  <c r="B7" i="12" s="1"/>
  <c r="IM7" i="12" s="1"/>
  <c r="J224" i="8"/>
  <c r="B6" i="12" s="1"/>
  <c r="J218" i="8"/>
  <c r="B10" i="12" s="1"/>
  <c r="J211" i="8"/>
  <c r="B5" i="12" s="1"/>
  <c r="J200" i="8"/>
  <c r="B4" i="11"/>
  <c r="L171" i="8"/>
  <c r="L170" i="8"/>
  <c r="L169" i="8"/>
  <c r="L168" i="8"/>
  <c r="J27" i="8"/>
  <c r="J184" i="8"/>
  <c r="B3" i="12" s="1"/>
  <c r="J176" i="8"/>
  <c r="J162" i="8"/>
  <c r="B5" i="6" s="1"/>
  <c r="J156" i="8"/>
  <c r="KI6" i="9" l="1"/>
  <c r="MK6" i="9"/>
  <c r="AI6" i="9"/>
  <c r="IG6" i="9"/>
  <c r="AM6" i="9"/>
  <c r="CG6" i="9"/>
  <c r="DJ6" i="9"/>
  <c r="IH6" i="9"/>
  <c r="FO6" i="9"/>
  <c r="MY6" i="9"/>
  <c r="EB6" i="9"/>
  <c r="LL6" i="9"/>
  <c r="CP6" i="9"/>
  <c r="HN6" i="9"/>
  <c r="ML6" i="9"/>
  <c r="CR6" i="9"/>
  <c r="HP6" i="9"/>
  <c r="MM6" i="9"/>
  <c r="ME6" i="9"/>
  <c r="LW6" i="9"/>
  <c r="JK6" i="9"/>
  <c r="GY6" i="9"/>
  <c r="EM6" i="9"/>
  <c r="CA6" i="9"/>
  <c r="LM6" i="9"/>
  <c r="JA6" i="9"/>
  <c r="GO6" i="9"/>
  <c r="EI6" i="9"/>
  <c r="BW6" i="9"/>
  <c r="K6" i="9"/>
  <c r="MG6" i="9"/>
  <c r="JU6" i="9"/>
  <c r="HI6" i="9"/>
  <c r="EG6" i="9"/>
  <c r="BY6" i="9"/>
  <c r="DM6" i="9"/>
  <c r="BC6" i="9"/>
  <c r="CW6" i="9"/>
  <c r="J6" i="9"/>
  <c r="BV6" i="9"/>
  <c r="EH6" i="9"/>
  <c r="GT6" i="9"/>
  <c r="JF6" i="9"/>
  <c r="LR6" i="9"/>
  <c r="GM6" i="9"/>
  <c r="IY6" i="9"/>
  <c r="LK6" i="9"/>
  <c r="AB6" i="9"/>
  <c r="CN6" i="9"/>
  <c r="EZ6" i="9"/>
  <c r="HL6" i="9"/>
  <c r="JX6" i="9"/>
  <c r="MJ6" i="9"/>
  <c r="BB6" i="9"/>
  <c r="DN6" i="9"/>
  <c r="FZ6" i="9"/>
  <c r="IL6" i="9"/>
  <c r="KX6" i="9"/>
  <c r="MU6" i="9"/>
  <c r="BD6" i="9"/>
  <c r="DP6" i="9"/>
  <c r="GB6" i="9"/>
  <c r="IN6" i="9"/>
  <c r="KZ6" i="9"/>
  <c r="LO6" i="9"/>
  <c r="JC6" i="9"/>
  <c r="GQ6" i="9"/>
  <c r="EE6" i="9"/>
  <c r="BS6" i="9"/>
  <c r="LE6" i="9"/>
  <c r="IS6" i="9"/>
  <c r="GG6" i="9"/>
  <c r="EA6" i="9"/>
  <c r="BO6" i="9"/>
  <c r="FM6" i="9"/>
  <c r="LY6" i="9"/>
  <c r="JM6" i="9"/>
  <c r="HA6" i="9"/>
  <c r="DY6" i="9"/>
  <c r="AO6" i="9"/>
  <c r="AG6" i="9"/>
  <c r="M6" i="9"/>
  <c r="AW6" i="9"/>
  <c r="R6" i="9"/>
  <c r="CD6" i="9"/>
  <c r="EP6" i="9"/>
  <c r="HB6" i="9"/>
  <c r="JN6" i="9"/>
  <c r="LZ6" i="9"/>
  <c r="GU6" i="9"/>
  <c r="JG6" i="9"/>
  <c r="LS6" i="9"/>
  <c r="AJ6" i="9"/>
  <c r="CV6" i="9"/>
  <c r="FH6" i="9"/>
  <c r="HT6" i="9"/>
  <c r="KF6" i="9"/>
  <c r="MR6" i="9"/>
  <c r="BJ6" i="9"/>
  <c r="DV6" i="9"/>
  <c r="GH6" i="9"/>
  <c r="IT6" i="9"/>
  <c r="LF6" i="9"/>
  <c r="NC6" i="9"/>
  <c r="BL6" i="9"/>
  <c r="DX6" i="9"/>
  <c r="GJ6" i="9"/>
  <c r="IV6" i="9"/>
  <c r="LH6" i="9"/>
  <c r="LG6" i="9"/>
  <c r="GI6" i="9"/>
  <c r="DW6" i="9"/>
  <c r="BK6" i="9"/>
  <c r="KW6" i="9"/>
  <c r="IK6" i="9"/>
  <c r="FY6" i="9"/>
  <c r="DS6" i="9"/>
  <c r="BG6" i="9"/>
  <c r="EO6" i="9"/>
  <c r="LQ6" i="9"/>
  <c r="JE6" i="9"/>
  <c r="GS6" i="9"/>
  <c r="DI6" i="9"/>
  <c r="DE6" i="9"/>
  <c r="BA6" i="9"/>
  <c r="AC6" i="9"/>
  <c r="Z6" i="9"/>
  <c r="CL6" i="9"/>
  <c r="EX6" i="9"/>
  <c r="HJ6" i="9"/>
  <c r="MH6" i="9"/>
  <c r="HC6" i="9"/>
  <c r="JO6" i="9"/>
  <c r="MA6" i="9"/>
  <c r="DD6" i="9"/>
  <c r="FP6" i="9"/>
  <c r="KN6" i="9"/>
  <c r="MZ6" i="9"/>
  <c r="ED6" i="9"/>
  <c r="JB6" i="9"/>
  <c r="LN6" i="9"/>
  <c r="BT6" i="9"/>
  <c r="EF6" i="9"/>
  <c r="JD6" i="9"/>
  <c r="LP6" i="9"/>
  <c r="KY6" i="9"/>
  <c r="IM6" i="9"/>
  <c r="GA6" i="9"/>
  <c r="DO6" i="9"/>
  <c r="IU6" i="9"/>
  <c r="U6" i="9"/>
  <c r="JV6" i="9"/>
  <c r="AR6" i="9"/>
  <c r="IB6" i="9"/>
  <c r="BR6" i="9"/>
  <c r="GP6" i="9"/>
  <c r="H6" i="9"/>
  <c r="GR6" i="9"/>
  <c r="KQ6" i="9"/>
  <c r="IE6" i="9"/>
  <c r="FS6" i="9"/>
  <c r="DG6" i="9"/>
  <c r="MS6" i="9"/>
  <c r="KG6" i="9"/>
  <c r="HU6" i="9"/>
  <c r="FI6" i="9"/>
  <c r="DC6" i="9"/>
  <c r="AQ6" i="9"/>
  <c r="DA6" i="9"/>
  <c r="LA6" i="9"/>
  <c r="IO6" i="9"/>
  <c r="GC6" i="9"/>
  <c r="CC6" i="9"/>
  <c r="BQ6" i="9"/>
  <c r="CO6" i="9"/>
  <c r="AU6" i="9"/>
  <c r="ES6" i="9"/>
  <c r="AP6" i="9"/>
  <c r="DB6" i="9"/>
  <c r="FN6" i="9"/>
  <c r="HZ6" i="9"/>
  <c r="KL6" i="9"/>
  <c r="MX6" i="9"/>
  <c r="HS6" i="9"/>
  <c r="KE6" i="9"/>
  <c r="MQ6" i="9"/>
  <c r="BH6" i="9"/>
  <c r="DT6" i="9"/>
  <c r="GF6" i="9"/>
  <c r="IR6" i="9"/>
  <c r="LD6" i="9"/>
  <c r="V6" i="9"/>
  <c r="CH6" i="9"/>
  <c r="ET6" i="9"/>
  <c r="HF6" i="9"/>
  <c r="JR6" i="9"/>
  <c r="MD6" i="9"/>
  <c r="X6" i="9"/>
  <c r="CJ6" i="9"/>
  <c r="EV6" i="9"/>
  <c r="HH6" i="9"/>
  <c r="JT6" i="9"/>
  <c r="MF6" i="9"/>
  <c r="HW6" i="9"/>
  <c r="FK6" i="9"/>
  <c r="CY6" i="9"/>
  <c r="JY6" i="9"/>
  <c r="HM6" i="9"/>
  <c r="FG6" i="9"/>
  <c r="CU6" i="9"/>
  <c r="CK6" i="9"/>
  <c r="KS6" i="9"/>
  <c r="FU6" i="9"/>
  <c r="BM6" i="9"/>
  <c r="DU6" i="9"/>
  <c r="ND6" i="9"/>
  <c r="AX6" i="9"/>
  <c r="FV6" i="9"/>
  <c r="KT6" i="9"/>
  <c r="IA6" i="9"/>
  <c r="KM6" i="9"/>
  <c r="BP6" i="9"/>
  <c r="GN6" i="9"/>
  <c r="IZ6" i="9"/>
  <c r="AD6" i="9"/>
  <c r="FB6" i="9"/>
  <c r="JZ6" i="9"/>
  <c r="AF6" i="9"/>
  <c r="FD6" i="9"/>
  <c r="KB6" i="9"/>
  <c r="MN6" i="9"/>
  <c r="KA6" i="9"/>
  <c r="HG6" i="9"/>
  <c r="KO6" i="9"/>
  <c r="EQ6" i="9"/>
  <c r="BU6" i="9"/>
  <c r="GK6" i="9"/>
  <c r="O6" i="9"/>
  <c r="MO6" i="9"/>
  <c r="FF6" i="9"/>
  <c r="LJ6" i="9"/>
  <c r="KU6" i="9"/>
  <c r="DL6" i="9"/>
  <c r="JP6" i="9"/>
  <c r="CX6" i="9"/>
  <c r="JJ6" i="9"/>
  <c r="AV6" i="9"/>
  <c r="HX6" i="9"/>
  <c r="FC6" i="9"/>
  <c r="JQ6" i="9"/>
  <c r="DK6" i="9"/>
  <c r="BE6" i="9"/>
  <c r="FE6" i="9"/>
  <c r="AE6" i="9"/>
  <c r="MW6" i="9"/>
  <c r="GD6" i="9"/>
  <c r="MP6" i="9"/>
  <c r="LC6" i="9"/>
  <c r="EJ6" i="9"/>
  <c r="KV6" i="9"/>
  <c r="DF6" i="9"/>
  <c r="KH6" i="9"/>
  <c r="CB6" i="9"/>
  <c r="IF6" i="9"/>
  <c r="AL6" i="9"/>
  <c r="NB6" i="9"/>
  <c r="LX6" i="9"/>
  <c r="MC6" i="9"/>
  <c r="S6" i="9"/>
  <c r="EC6" i="9"/>
  <c r="AS6" i="9"/>
  <c r="KD6" i="9"/>
  <c r="BX6" i="9"/>
  <c r="AT6" i="9"/>
  <c r="P6" i="9"/>
  <c r="FT6" i="9"/>
  <c r="LU6" i="9"/>
  <c r="DQ6" i="9"/>
  <c r="Q6" i="9"/>
  <c r="Y6" i="9"/>
  <c r="LB6" i="9"/>
  <c r="CF6" i="9"/>
  <c r="BZ6" i="9"/>
  <c r="AN6" i="9"/>
  <c r="EU6" i="9"/>
  <c r="JI6" i="9"/>
  <c r="CM6" i="9"/>
  <c r="LI6" i="9"/>
  <c r="EW6" i="9"/>
  <c r="BI6" i="9"/>
  <c r="AH6" i="9"/>
  <c r="GL6" i="9"/>
  <c r="FW6" i="9"/>
  <c r="MI6" i="9"/>
  <c r="ER6" i="9"/>
  <c r="LT6" i="9"/>
  <c r="EL6" i="9"/>
  <c r="KP6" i="9"/>
  <c r="CZ6" i="9"/>
  <c r="JL6" i="9"/>
  <c r="CQ6" i="9"/>
  <c r="IC6" i="9"/>
  <c r="CE6" i="9"/>
  <c r="KK6" i="9"/>
  <c r="CS6" i="9"/>
  <c r="AK6" i="9"/>
  <c r="BF6" i="9"/>
  <c r="HR6" i="9"/>
  <c r="GE6" i="9"/>
  <c r="L6" i="9"/>
  <c r="FX6" i="9"/>
  <c r="MB6" i="9"/>
  <c r="FJ6" i="9"/>
  <c r="LV6" i="9"/>
  <c r="DH6" i="9"/>
  <c r="KJ6" i="9"/>
  <c r="CI6" i="9"/>
  <c r="HE6" i="9"/>
  <c r="AY6" i="9"/>
  <c r="KC6" i="9"/>
  <c r="FA6" i="9"/>
  <c r="I6" i="9"/>
  <c r="BN6" i="9"/>
  <c r="IP6" i="9"/>
  <c r="HK6" i="9"/>
  <c r="T6" i="9"/>
  <c r="GV6" i="9"/>
  <c r="N6" i="9"/>
  <c r="FR6" i="9"/>
  <c r="MT6" i="9"/>
  <c r="EN6" i="9"/>
  <c r="KR6" i="9"/>
  <c r="NA6" i="9"/>
  <c r="GW6" i="9"/>
  <c r="AA6" i="9"/>
  <c r="IW6" i="9"/>
  <c r="EK6" i="9"/>
  <c r="W6" i="9"/>
  <c r="CT6" i="9"/>
  <c r="IX6" i="9"/>
  <c r="II6" i="9"/>
  <c r="AZ6" i="9"/>
  <c r="HD6" i="9"/>
  <c r="GX6" i="9"/>
  <c r="FL6" i="9"/>
  <c r="JS6" i="9"/>
  <c r="FQ6" i="9"/>
  <c r="HY6" i="9"/>
  <c r="DR6" i="9"/>
  <c r="IQ6" i="9"/>
  <c r="IJ6" i="9"/>
  <c r="HV6" i="9"/>
  <c r="MV6" i="9"/>
  <c r="HO6" i="9"/>
  <c r="EY6" i="9"/>
  <c r="HQ6" i="9"/>
  <c r="DZ6" i="9"/>
  <c r="JW6" i="9"/>
  <c r="JH6" i="9"/>
  <c r="ID6" i="9"/>
  <c r="GZ6" i="9"/>
  <c r="ID2" i="9"/>
  <c r="B11" i="6"/>
  <c r="B4" i="12"/>
  <c r="CU4" i="12" s="1"/>
  <c r="B2" i="12"/>
  <c r="AH2" i="12" s="1"/>
  <c r="B9" i="6"/>
  <c r="B9" i="12"/>
  <c r="LI9" i="12" s="1"/>
  <c r="FV2" i="9"/>
  <c r="EW2" i="9"/>
  <c r="IH2" i="9"/>
  <c r="LU2" i="9"/>
  <c r="KT2" i="9"/>
  <c r="GG2" i="9"/>
  <c r="DA2" i="9"/>
  <c r="FC2" i="9"/>
  <c r="MN2" i="9"/>
  <c r="MB2" i="9"/>
  <c r="LM2" i="9"/>
  <c r="HO2" i="9"/>
  <c r="KA2" i="9"/>
  <c r="FY2" i="9"/>
  <c r="MK2" i="9"/>
  <c r="GO2" i="9"/>
  <c r="JG2" i="9"/>
  <c r="JD2" i="9"/>
  <c r="MM2" i="9"/>
  <c r="JH2" i="9"/>
  <c r="JA2" i="9"/>
  <c r="GB2" i="9"/>
  <c r="LL2" i="9"/>
  <c r="DJ2" i="9"/>
  <c r="HN2" i="9"/>
  <c r="EN2" i="9"/>
  <c r="HQ2" i="9"/>
  <c r="EM2" i="12"/>
  <c r="CB2" i="12"/>
  <c r="EZ2" i="12"/>
  <c r="IH2" i="12"/>
  <c r="MB2" i="12"/>
  <c r="FW2" i="12"/>
  <c r="BE2" i="12"/>
  <c r="HC2" i="12"/>
  <c r="BV2" i="12"/>
  <c r="ER2" i="12"/>
  <c r="HZ2" i="12"/>
  <c r="LS2" i="12"/>
  <c r="AY2" i="12"/>
  <c r="DN2" i="12"/>
  <c r="GU2" i="12"/>
  <c r="KH2" i="12"/>
  <c r="CN2" i="12"/>
  <c r="FP2" i="12"/>
  <c r="IX2" i="12"/>
  <c r="MU2" i="12"/>
  <c r="FI2" i="12"/>
  <c r="HU2" i="12"/>
  <c r="KG2" i="12"/>
  <c r="MS2" i="12"/>
  <c r="KZ2" i="12"/>
  <c r="DI2" i="12"/>
  <c r="FU2" i="12"/>
  <c r="IG2" i="12"/>
  <c r="KS2" i="12"/>
  <c r="FH2" i="12"/>
  <c r="GE2" i="12"/>
  <c r="EY2" i="12"/>
  <c r="ML2" i="12"/>
  <c r="FG2" i="12"/>
  <c r="EB2" i="12"/>
  <c r="JK2" i="12"/>
  <c r="E3" i="12"/>
  <c r="FJ2" i="12"/>
  <c r="BR2" i="12"/>
  <c r="JZ2" i="12"/>
  <c r="MM2" i="12"/>
  <c r="HS2" i="12"/>
  <c r="DH2" i="12"/>
  <c r="LK2" i="12"/>
  <c r="GN2" i="12"/>
  <c r="CO2" i="12"/>
  <c r="GZ2" i="12"/>
  <c r="HT2" i="12"/>
  <c r="BD2" i="12"/>
  <c r="DT2" i="12"/>
  <c r="HB2" i="12"/>
  <c r="KP2" i="12"/>
  <c r="DA2" i="12"/>
  <c r="KQ2" i="12"/>
  <c r="EQ2" i="12"/>
  <c r="LD2" i="12"/>
  <c r="AX2" i="12"/>
  <c r="DL2" i="12"/>
  <c r="GT2" i="12"/>
  <c r="KF2" i="12"/>
  <c r="CM2" i="12"/>
  <c r="FO2" i="12"/>
  <c r="IV2" i="12"/>
  <c r="MT2" i="12"/>
  <c r="BP2" i="12"/>
  <c r="EJ2" i="12"/>
  <c r="HR2" i="12"/>
  <c r="LJ2" i="12"/>
  <c r="EK2" i="12"/>
  <c r="GW2" i="12"/>
  <c r="JI2" i="12"/>
  <c r="LU2" i="12"/>
  <c r="KB2" i="12"/>
  <c r="MN2" i="12"/>
  <c r="EW2" i="12"/>
  <c r="HI2" i="12"/>
  <c r="JU2" i="12"/>
  <c r="MG2" i="12"/>
  <c r="IP2" i="12"/>
  <c r="JO2" i="12"/>
  <c r="BK2" i="12"/>
  <c r="IF2" i="12"/>
  <c r="GB2" i="12"/>
  <c r="IQ2" i="12"/>
  <c r="CX2" i="12"/>
  <c r="GP2" i="12"/>
  <c r="BL2" i="12"/>
  <c r="EE2" i="12"/>
  <c r="HL2" i="12"/>
  <c r="LC2" i="12"/>
  <c r="DV2" i="12"/>
  <c r="LR2" i="12"/>
  <c r="FL2" i="12"/>
  <c r="MD2" i="12"/>
  <c r="BF2" i="12"/>
  <c r="DW2" i="12"/>
  <c r="HD2" i="12"/>
  <c r="KT2" i="12"/>
  <c r="CU2" i="12"/>
  <c r="FZ2" i="12"/>
  <c r="JH2" i="12"/>
  <c r="BX2" i="12"/>
  <c r="EU2" i="12"/>
  <c r="IB2" i="12"/>
  <c r="LV2" i="12"/>
  <c r="ES2" i="12"/>
  <c r="HE2" i="12"/>
  <c r="JQ2" i="12"/>
  <c r="MC2" i="12"/>
  <c r="KJ2" i="12"/>
  <c r="MV2" i="12"/>
  <c r="FE2" i="12"/>
  <c r="HQ2" i="12"/>
  <c r="KC2" i="12"/>
  <c r="MO2" i="12"/>
  <c r="HK2" i="12"/>
  <c r="IN2" i="12"/>
  <c r="HH2" i="12"/>
  <c r="CA2" i="12"/>
  <c r="EL2" i="12"/>
  <c r="I2" i="12"/>
  <c r="AW2" i="12"/>
  <c r="IE2" i="12"/>
  <c r="IH5" i="11"/>
  <c r="J5" i="11"/>
  <c r="AW5" i="11"/>
  <c r="EC5" i="11"/>
  <c r="DP5" i="11"/>
  <c r="FD5" i="11"/>
  <c r="ID5" i="11"/>
  <c r="FR2" i="11"/>
  <c r="HC2" i="11"/>
  <c r="DP2" i="11"/>
  <c r="HU5" i="11"/>
  <c r="FS5" i="11"/>
  <c r="GF5" i="11"/>
  <c r="BH5" i="11"/>
  <c r="GX5" i="11"/>
  <c r="BT5" i="11"/>
  <c r="HZ5" i="11"/>
  <c r="DM5" i="11"/>
  <c r="N5" i="11"/>
  <c r="HK5" i="11"/>
  <c r="BO5" i="11"/>
  <c r="JA5" i="11"/>
  <c r="DN5" i="11"/>
  <c r="EY5" i="11"/>
  <c r="Y5" i="11"/>
  <c r="HB5" i="11"/>
  <c r="BI5" i="11"/>
  <c r="DS5" i="11"/>
  <c r="GK5" i="11"/>
  <c r="AT5" i="11"/>
  <c r="FK5" i="11"/>
  <c r="FX5" i="11"/>
  <c r="AZ5" i="11"/>
  <c r="GM5" i="11"/>
  <c r="BK5" i="11"/>
  <c r="HP5" i="11"/>
  <c r="DB5" i="11"/>
  <c r="GW5" i="11"/>
  <c r="BD5" i="11"/>
  <c r="IL5" i="11"/>
  <c r="CZ5" i="11"/>
  <c r="EK5" i="11"/>
  <c r="M5" i="11"/>
  <c r="GO5" i="11"/>
  <c r="AV5" i="11"/>
  <c r="JE5" i="11"/>
  <c r="DE5" i="11"/>
  <c r="FV5" i="11"/>
  <c r="AG5" i="11"/>
  <c r="DK5" i="11"/>
  <c r="JK5" i="11"/>
  <c r="EM5" i="11"/>
  <c r="EZ5" i="11"/>
  <c r="AB5" i="11"/>
  <c r="FG5" i="11"/>
  <c r="AS5" i="11"/>
  <c r="GT5" i="11"/>
  <c r="CI5" i="11"/>
  <c r="FU5" i="11"/>
  <c r="AE5" i="11"/>
  <c r="HX5" i="11"/>
  <c r="CA5" i="11"/>
  <c r="JI5" i="11"/>
  <c r="DV5" i="11"/>
  <c r="FL5" i="11"/>
  <c r="AK5" i="11"/>
  <c r="IC5" i="11"/>
  <c r="CE5" i="11"/>
  <c r="ET5" i="11"/>
  <c r="I5" i="11"/>
  <c r="AC5" i="11"/>
  <c r="AN5" i="11"/>
  <c r="IM5" i="11"/>
  <c r="DO5" i="11"/>
  <c r="IZ5" i="11"/>
  <c r="EB5" i="11"/>
  <c r="EW5" i="11"/>
  <c r="AI5" i="11"/>
  <c r="GJ5" i="11"/>
  <c r="BZ5" i="11"/>
  <c r="FF5" i="11"/>
  <c r="S5" i="11"/>
  <c r="HJ5" i="11"/>
  <c r="BN5" i="11"/>
  <c r="IT5" i="11"/>
  <c r="DI5" i="11"/>
  <c r="EX5" i="11"/>
  <c r="X5" i="11"/>
  <c r="HN5" i="11"/>
  <c r="BS5" i="11"/>
  <c r="EF5" i="11"/>
  <c r="AA5" i="11"/>
  <c r="BY5" i="11"/>
  <c r="CK5" i="11"/>
  <c r="BA5" i="11"/>
  <c r="HW5" i="11"/>
  <c r="IJ5" i="11"/>
  <c r="DQ5" i="11"/>
  <c r="JQ5" i="11"/>
  <c r="JO5" i="11"/>
  <c r="IE5" i="11"/>
  <c r="DG5" i="11"/>
  <c r="IR5" i="11"/>
  <c r="DT5" i="11"/>
  <c r="EL5" i="11"/>
  <c r="H5" i="11"/>
  <c r="FN5" i="11"/>
  <c r="BQ5" i="11"/>
  <c r="ED5" i="11"/>
  <c r="GG5" i="11"/>
  <c r="AP5" i="11"/>
  <c r="IG5" i="11"/>
  <c r="CH5" i="11"/>
  <c r="EI5" i="11"/>
  <c r="GL5" i="11"/>
  <c r="BF5" i="11"/>
  <c r="JD5" i="11"/>
  <c r="DC5" i="11"/>
  <c r="BW5" i="11"/>
  <c r="II5" i="11"/>
  <c r="GS5" i="11"/>
  <c r="CX5" i="11"/>
  <c r="FO5" i="11"/>
  <c r="CY5" i="11"/>
  <c r="DL5" i="11"/>
  <c r="IO5" i="11"/>
  <c r="IX5" i="11"/>
  <c r="DY5" i="11"/>
  <c r="V5" i="11"/>
  <c r="CG5" i="11"/>
  <c r="BV5" i="11"/>
  <c r="EP5" i="11"/>
  <c r="HY5" i="11"/>
  <c r="IK5" i="11"/>
  <c r="GA5" i="11"/>
  <c r="EV2" i="11"/>
  <c r="GH2" i="11"/>
  <c r="BR5" i="11"/>
  <c r="AU5" i="11"/>
  <c r="CS5" i="11"/>
  <c r="GB5" i="11"/>
  <c r="FT5" i="11"/>
  <c r="IN5" i="11"/>
  <c r="IV5" i="11"/>
  <c r="GY5" i="11"/>
  <c r="E3" i="11"/>
  <c r="LS2" i="11"/>
  <c r="JD2" i="11"/>
  <c r="GR2" i="11"/>
  <c r="EF2" i="11"/>
  <c r="JZ2" i="11"/>
  <c r="DK2" i="11"/>
  <c r="LR2" i="11"/>
  <c r="HM2" i="11"/>
  <c r="FA2" i="11"/>
  <c r="DU2" i="11"/>
  <c r="CY2" i="11"/>
  <c r="IH2" i="11"/>
  <c r="KU2" i="11"/>
  <c r="HN2" i="11"/>
  <c r="FW2" i="11"/>
  <c r="MQ2" i="11"/>
  <c r="JY2" i="11"/>
  <c r="GQ2" i="11"/>
  <c r="EE2" i="11"/>
  <c r="MR2" i="11"/>
  <c r="II2" i="11"/>
  <c r="FB2" i="11"/>
  <c r="KT2" i="11"/>
  <c r="JC2" i="11"/>
  <c r="FV2" i="11"/>
  <c r="DJ2" i="11"/>
  <c r="NC2" i="11"/>
  <c r="FC2" i="11"/>
  <c r="LU2" i="11"/>
  <c r="EL2" i="11"/>
  <c r="LA2" i="11"/>
  <c r="IS2" i="11"/>
  <c r="HX2" i="11"/>
  <c r="HE2" i="11"/>
  <c r="GM2" i="11"/>
  <c r="HP2" i="11"/>
  <c r="FF2" i="11"/>
  <c r="IM2" i="11"/>
  <c r="LY2" i="11"/>
  <c r="ND2" i="11"/>
  <c r="MY2" i="11"/>
  <c r="KF2" i="11"/>
  <c r="HT2" i="11"/>
  <c r="FH2" i="11"/>
  <c r="CV2" i="11"/>
  <c r="FY2" i="11"/>
  <c r="MS2" i="11"/>
  <c r="FG2" i="11"/>
  <c r="LZ2" i="11"/>
  <c r="JN2" i="11"/>
  <c r="IT2" i="11"/>
  <c r="HZ2" i="11"/>
  <c r="HH2" i="11"/>
  <c r="DC2" i="11"/>
  <c r="IL2" i="11"/>
  <c r="FQ2" i="11"/>
  <c r="IX2" i="11"/>
  <c r="MJ2" i="11"/>
  <c r="MV2" i="11"/>
  <c r="MP2" i="11"/>
  <c r="JX2" i="11"/>
  <c r="HL2" i="11"/>
  <c r="EZ2" i="11"/>
  <c r="GT2" i="11"/>
  <c r="GB2" i="11"/>
  <c r="MX2" i="11"/>
  <c r="KI2" i="11"/>
  <c r="CZ2" i="11"/>
  <c r="JO2" i="11"/>
  <c r="IU2" i="11"/>
  <c r="ID2" i="11"/>
  <c r="DX2" i="11"/>
  <c r="JG2" i="11"/>
  <c r="GA2" i="11"/>
  <c r="JI2" i="11"/>
  <c r="MN2" i="11"/>
  <c r="MG2" i="11"/>
  <c r="JP2" i="11"/>
  <c r="HD2" i="11"/>
  <c r="ER2" i="11"/>
  <c r="KS2" i="11"/>
  <c r="IG2" i="11"/>
  <c r="FU2" i="11"/>
  <c r="DI2" i="11"/>
  <c r="IE2" i="11"/>
  <c r="HU2" i="11"/>
  <c r="EY2" i="11"/>
  <c r="IF2" i="11"/>
  <c r="LQ2" i="11"/>
  <c r="LV2" i="11"/>
  <c r="KO2" i="11"/>
  <c r="HO2" i="11"/>
  <c r="GX2" i="11"/>
  <c r="EP2" i="11"/>
  <c r="LF2" i="11"/>
  <c r="DV2" i="11"/>
  <c r="KJ2" i="11"/>
  <c r="DB2" i="11"/>
  <c r="JQ2" i="11"/>
  <c r="IY2" i="11"/>
  <c r="EI2" i="11"/>
  <c r="JR2" i="11"/>
  <c r="DE2" i="11"/>
  <c r="GL2" i="11"/>
  <c r="JS2" i="11"/>
  <c r="MF2" i="11"/>
  <c r="LW2" i="11"/>
  <c r="JH2" i="11"/>
  <c r="GV2" i="11"/>
  <c r="EJ2" i="11"/>
  <c r="KK2" i="11"/>
  <c r="HY2" i="11"/>
  <c r="FM2" i="11"/>
  <c r="DA2" i="11"/>
  <c r="JA2" i="11"/>
  <c r="IP2" i="11"/>
  <c r="FJ2" i="11"/>
  <c r="IQ2" i="11"/>
  <c r="MB2" i="11"/>
  <c r="DN2" i="11"/>
  <c r="MT2" i="11"/>
  <c r="JF2" i="11"/>
  <c r="GG2" i="11"/>
  <c r="FL2" i="11"/>
  <c r="ES2" i="11"/>
  <c r="EA2" i="11"/>
  <c r="FZ2" i="11"/>
  <c r="HG2" i="11"/>
  <c r="IK2" i="11"/>
  <c r="HS2" i="11"/>
  <c r="FK2" i="11"/>
  <c r="MD2" i="11"/>
  <c r="EQ2" i="11"/>
  <c r="LG2" i="11"/>
  <c r="DW2" i="11"/>
  <c r="KL2" i="11"/>
  <c r="DF2" i="11"/>
  <c r="JT2" i="11"/>
  <c r="FD2" i="11"/>
  <c r="KB2" i="11"/>
  <c r="DO2" i="11"/>
  <c r="GW2" i="11"/>
  <c r="KD2" i="11"/>
  <c r="LX2" i="11"/>
  <c r="LN2" i="11"/>
  <c r="IZ2" i="11"/>
  <c r="GN2" i="11"/>
  <c r="EB2" i="11"/>
  <c r="MU2" i="11"/>
  <c r="KC2" i="11"/>
  <c r="HQ2" i="11"/>
  <c r="FE2" i="11"/>
  <c r="DG2" i="11"/>
  <c r="JV2" i="11"/>
  <c r="CW2" i="11"/>
  <c r="JK2" i="11"/>
  <c r="FT2" i="11"/>
  <c r="JB2" i="11"/>
  <c r="MO2" i="11"/>
  <c r="ET2" i="11"/>
  <c r="IN2" i="11"/>
  <c r="NB2" i="11"/>
  <c r="ME2" i="11"/>
  <c r="LI2" i="11"/>
  <c r="KP2" i="11"/>
  <c r="KX2" i="11"/>
  <c r="DZ2" i="11"/>
  <c r="KW2" i="11"/>
  <c r="CD5" i="11"/>
  <c r="EV5" i="11"/>
  <c r="DU5" i="11"/>
  <c r="GP5" i="11"/>
  <c r="AF5" i="11"/>
  <c r="BP5" i="11"/>
  <c r="KA2" i="11"/>
  <c r="FZ5" i="10"/>
  <c r="IU5" i="10"/>
  <c r="CW5" i="10"/>
  <c r="FP5" i="10"/>
  <c r="EO5" i="10"/>
  <c r="JE5" i="10"/>
  <c r="GB5" i="10"/>
  <c r="HE5" i="10"/>
  <c r="GP5" i="10"/>
  <c r="HK5" i="10"/>
  <c r="BU5" i="10"/>
  <c r="I5" i="10"/>
  <c r="JA5" i="10"/>
  <c r="R5" i="10"/>
  <c r="JI5" i="10"/>
  <c r="JP5" i="10"/>
  <c r="IP5" i="10"/>
  <c r="HG5" i="10"/>
  <c r="CD5" i="10"/>
  <c r="DO5" i="10"/>
  <c r="CN5" i="10"/>
  <c r="AZ5" i="10"/>
  <c r="U5" i="10"/>
  <c r="AI5" i="10"/>
  <c r="M5" i="10"/>
  <c r="DY5" i="10"/>
  <c r="GX5" i="10"/>
  <c r="EJ5" i="10"/>
  <c r="CA5" i="10"/>
  <c r="AC5" i="10"/>
  <c r="AV5" i="10"/>
  <c r="BG5" i="10"/>
  <c r="HN5" i="10"/>
  <c r="EU5" i="10"/>
  <c r="IE5" i="10"/>
  <c r="DW5" i="10"/>
  <c r="BV5" i="10"/>
  <c r="CP5" i="10"/>
  <c r="CU5" i="10"/>
  <c r="HT5" i="10"/>
  <c r="EA5" i="10"/>
  <c r="ID5" i="10"/>
  <c r="BC5" i="10"/>
  <c r="AT5" i="10"/>
  <c r="FB5" i="10"/>
  <c r="CX5" i="10"/>
  <c r="DR5" i="10"/>
  <c r="DU5" i="10"/>
  <c r="IX5" i="10"/>
  <c r="EY5" i="10"/>
  <c r="MY2" i="9"/>
  <c r="IP7" i="12"/>
  <c r="KR7" i="12"/>
  <c r="DT7" i="12"/>
  <c r="GW7" i="12"/>
  <c r="CS7" i="12"/>
  <c r="FK7" i="12"/>
  <c r="FL7" i="12"/>
  <c r="FU7" i="12"/>
  <c r="X7" i="12"/>
  <c r="JZ7" i="12"/>
  <c r="GC7" i="12"/>
  <c r="AA7" i="12"/>
  <c r="AJ7" i="12"/>
  <c r="GS7" i="12"/>
  <c r="IY7" i="12"/>
  <c r="LK7" i="12"/>
  <c r="JP7" i="12"/>
  <c r="CW7" i="12"/>
  <c r="KG7" i="12"/>
  <c r="HI5" i="12"/>
  <c r="R5" i="12"/>
  <c r="IQ5" i="12"/>
  <c r="DF5" i="12"/>
  <c r="MU5" i="12"/>
  <c r="CS5" i="12"/>
  <c r="EJ5" i="12"/>
  <c r="JH5" i="12"/>
  <c r="HS5" i="12"/>
  <c r="FH5" i="12"/>
  <c r="FF5" i="12"/>
  <c r="KD5" i="12"/>
  <c r="HU5" i="12"/>
  <c r="FR5" i="12"/>
  <c r="KP5" i="12"/>
  <c r="EM5" i="12"/>
  <c r="FC7" i="12"/>
  <c r="LF7" i="12"/>
  <c r="AC7" i="12"/>
  <c r="GI7" i="12"/>
  <c r="AD7" i="12"/>
  <c r="GJ7" i="12"/>
  <c r="AG7" i="12"/>
  <c r="GP7" i="12"/>
  <c r="AK7" i="12"/>
  <c r="GT7" i="12"/>
  <c r="BB7" i="12"/>
  <c r="HW7" i="12"/>
  <c r="AF7" i="12"/>
  <c r="DB7" i="12"/>
  <c r="GL7" i="12"/>
  <c r="KL7" i="12"/>
  <c r="AH7" i="12"/>
  <c r="DF7" i="12"/>
  <c r="GQ7" i="12"/>
  <c r="KQ7" i="12"/>
  <c r="AI7" i="12"/>
  <c r="DG7" i="12"/>
  <c r="GR7" i="12"/>
  <c r="KS7" i="12"/>
  <c r="AR7" i="12"/>
  <c r="DR7" i="12"/>
  <c r="HG7" i="12"/>
  <c r="LJ7" i="12"/>
  <c r="LX7" i="12"/>
  <c r="GU7" i="12"/>
  <c r="JG7" i="12"/>
  <c r="LS7" i="12"/>
  <c r="CN7" i="12"/>
  <c r="EZ7" i="12"/>
  <c r="HL7" i="12"/>
  <c r="JX7" i="12"/>
  <c r="MJ7" i="12"/>
  <c r="DE7" i="12"/>
  <c r="FQ7" i="12"/>
  <c r="IC7" i="12"/>
  <c r="KO7" i="12"/>
  <c r="NA7" i="12"/>
  <c r="KK7" i="12"/>
  <c r="BW7" i="12"/>
  <c r="BU5" i="12"/>
  <c r="IG5" i="12"/>
  <c r="BG5" i="12"/>
  <c r="HK5" i="12"/>
  <c r="BW5" i="12"/>
  <c r="CN5" i="12"/>
  <c r="JT5" i="12"/>
  <c r="IO5" i="12"/>
  <c r="DY5" i="12"/>
  <c r="LW5" i="12"/>
  <c r="I5" i="12"/>
  <c r="DZ5" i="12"/>
  <c r="MC5" i="12"/>
  <c r="DI5" i="12"/>
  <c r="LC5" i="12"/>
  <c r="BO5" i="12"/>
  <c r="EZ5" i="12"/>
  <c r="JX5" i="12"/>
  <c r="AQ5" i="12"/>
  <c r="DP5" i="12"/>
  <c r="II5" i="12"/>
  <c r="H5" i="12"/>
  <c r="CC5" i="12"/>
  <c r="FX5" i="12"/>
  <c r="KW5" i="12"/>
  <c r="FN5" i="12"/>
  <c r="HZ5" i="12"/>
  <c r="KL5" i="12"/>
  <c r="DE5" i="12"/>
  <c r="FQ5" i="12"/>
  <c r="IC5" i="12"/>
  <c r="KO5" i="12"/>
  <c r="DN5" i="12"/>
  <c r="FZ5" i="12"/>
  <c r="IL5" i="12"/>
  <c r="KY5" i="12"/>
  <c r="W5" i="12"/>
  <c r="CI5" i="12"/>
  <c r="EU5" i="12"/>
  <c r="HG5" i="12"/>
  <c r="JS5" i="12"/>
  <c r="MK5" i="12"/>
  <c r="MF5" i="12"/>
  <c r="AO5" i="12"/>
  <c r="EW7" i="12"/>
  <c r="IA7" i="12"/>
  <c r="LD7" i="12"/>
  <c r="LA7" i="12"/>
  <c r="N7" i="12"/>
  <c r="FO7" i="12"/>
  <c r="GX7" i="12"/>
  <c r="Z7" i="12"/>
  <c r="CU7" i="12"/>
  <c r="DH7" i="12"/>
  <c r="GM7" i="12"/>
  <c r="ER7" i="12"/>
  <c r="MB7" i="12"/>
  <c r="FI7" i="12"/>
  <c r="MS7" i="12"/>
  <c r="AE7" i="12"/>
  <c r="CF5" i="12"/>
  <c r="AS5" i="12"/>
  <c r="GR5" i="12"/>
  <c r="LB5" i="12"/>
  <c r="BF5" i="12"/>
  <c r="DC5" i="12"/>
  <c r="BT5" i="12"/>
  <c r="HR5" i="12"/>
  <c r="FI5" i="12"/>
  <c r="NA5" i="12"/>
  <c r="O5" i="12"/>
  <c r="GY5" i="12"/>
  <c r="LX5" i="12"/>
  <c r="ML5" i="12"/>
  <c r="HJ7" i="12"/>
  <c r="Y7" i="12"/>
  <c r="AS7" i="12"/>
  <c r="HH7" i="12"/>
  <c r="AT7" i="12"/>
  <c r="HI7" i="12"/>
  <c r="AW7" i="12"/>
  <c r="HO7" i="12"/>
  <c r="BA7" i="12"/>
  <c r="HV7" i="12"/>
  <c r="BT7" i="12"/>
  <c r="IV7" i="12"/>
  <c r="AN7" i="12"/>
  <c r="DN7" i="12"/>
  <c r="GZ7" i="12"/>
  <c r="LB7" i="12"/>
  <c r="AP7" i="12"/>
  <c r="DP7" i="12"/>
  <c r="HB7" i="12"/>
  <c r="LG7" i="12"/>
  <c r="AQ7" i="12"/>
  <c r="DQ7" i="12"/>
  <c r="HF7" i="12"/>
  <c r="LI7" i="12"/>
  <c r="AZ7" i="12"/>
  <c r="ED7" i="12"/>
  <c r="HR7" i="12"/>
  <c r="LZ7" i="12"/>
  <c r="MF7" i="12"/>
  <c r="HC7" i="12"/>
  <c r="JO7" i="12"/>
  <c r="MA7" i="12"/>
  <c r="CV7" i="12"/>
  <c r="FH7" i="12"/>
  <c r="HT7" i="12"/>
  <c r="KF7" i="12"/>
  <c r="MR7" i="12"/>
  <c r="DM7" i="12"/>
  <c r="FY7" i="12"/>
  <c r="IK7" i="12"/>
  <c r="KW7" i="12"/>
  <c r="HA7" i="12"/>
  <c r="JV7" i="12"/>
  <c r="GK7" i="12"/>
  <c r="JB7" i="12"/>
  <c r="CH5" i="12"/>
  <c r="JG5" i="12"/>
  <c r="BV5" i="12"/>
  <c r="IN5" i="12"/>
  <c r="EO5" i="12"/>
  <c r="DB5" i="12"/>
  <c r="KS5" i="12"/>
  <c r="T5" i="12"/>
  <c r="EW5" i="12"/>
  <c r="AF5" i="12"/>
  <c r="V5" i="12"/>
  <c r="EY5" i="12"/>
  <c r="J5" i="12"/>
  <c r="EF5" i="12"/>
  <c r="MD5" i="12"/>
  <c r="BX5" i="12"/>
  <c r="FP5" i="12"/>
  <c r="KN5" i="12"/>
  <c r="AZ5" i="12"/>
  <c r="EA5" i="12"/>
  <c r="IY5" i="12"/>
  <c r="Q5" i="12"/>
  <c r="CL5" i="12"/>
  <c r="GN5" i="12"/>
  <c r="LO5" i="12"/>
  <c r="FV5" i="12"/>
  <c r="IH5" i="12"/>
  <c r="KU5" i="12"/>
  <c r="DM5" i="12"/>
  <c r="FY5" i="12"/>
  <c r="IK5" i="12"/>
  <c r="KX5" i="12"/>
  <c r="DV5" i="12"/>
  <c r="GH5" i="12"/>
  <c r="IT5" i="12"/>
  <c r="LI5" i="12"/>
  <c r="AE5" i="12"/>
  <c r="CQ5" i="12"/>
  <c r="FC5" i="12"/>
  <c r="HO5" i="12"/>
  <c r="KA5" i="12"/>
  <c r="MT5" i="12"/>
  <c r="MN5" i="12"/>
  <c r="EG5" i="12"/>
  <c r="NC7" i="12"/>
  <c r="FJ7" i="12"/>
  <c r="KM7" i="12"/>
  <c r="IR7" i="12"/>
  <c r="BY7" i="12"/>
  <c r="JI7" i="12"/>
  <c r="LE5" i="12"/>
  <c r="IL7" i="12"/>
  <c r="Q7" i="12"/>
  <c r="AL7" i="12"/>
  <c r="GA7" i="12"/>
  <c r="KB7" i="12"/>
  <c r="KC7" i="12"/>
  <c r="LP7" i="12"/>
  <c r="HD7" i="12"/>
  <c r="FE7" i="12"/>
  <c r="BE5" i="12"/>
  <c r="BY5" i="12"/>
  <c r="KT5" i="12"/>
  <c r="DH5" i="12"/>
  <c r="KB5" i="12"/>
  <c r="AH5" i="12"/>
  <c r="MY5" i="12"/>
  <c r="KF5" i="12"/>
  <c r="MX5" i="12"/>
  <c r="KG5" i="12"/>
  <c r="ID5" i="12"/>
  <c r="CA5" i="12"/>
  <c r="JK5" i="12"/>
  <c r="MB5" i="12"/>
  <c r="GE5" i="12"/>
  <c r="ML7" i="12"/>
  <c r="KA7" i="12"/>
  <c r="BU7" i="12"/>
  <c r="BI7" i="12"/>
  <c r="IG7" i="12"/>
  <c r="BJ7" i="12"/>
  <c r="IH7" i="12"/>
  <c r="BM7" i="12"/>
  <c r="IN7" i="12"/>
  <c r="BS7" i="12"/>
  <c r="IU7" i="12"/>
  <c r="CP7" i="12"/>
  <c r="JU7" i="12"/>
  <c r="AV7" i="12"/>
  <c r="DX7" i="12"/>
  <c r="HN7" i="12"/>
  <c r="LR7" i="12"/>
  <c r="AX7" i="12"/>
  <c r="DZ7" i="12"/>
  <c r="HP7" i="12"/>
  <c r="LW7" i="12"/>
  <c r="AY7" i="12"/>
  <c r="EA7" i="12"/>
  <c r="HQ7" i="12"/>
  <c r="LY7" i="12"/>
  <c r="BH7" i="12"/>
  <c r="EN7" i="12"/>
  <c r="IF7" i="12"/>
  <c r="MP7" i="12"/>
  <c r="MN7" i="12"/>
  <c r="HK7" i="12"/>
  <c r="JW7" i="12"/>
  <c r="MI7" i="12"/>
  <c r="DD7" i="12"/>
  <c r="FP7" i="12"/>
  <c r="IB7" i="12"/>
  <c r="KN7" i="12"/>
  <c r="MZ7" i="12"/>
  <c r="DU7" i="12"/>
  <c r="GG7" i="12"/>
  <c r="IS7" i="12"/>
  <c r="LE7" i="12"/>
  <c r="DK7" i="12"/>
  <c r="CE7" i="12"/>
  <c r="CQ7" i="12"/>
  <c r="EQ7" i="12"/>
  <c r="CW5" i="12"/>
  <c r="KJ5" i="12"/>
  <c r="CJ5" i="12"/>
  <c r="JL5" i="12"/>
  <c r="LT5" i="12"/>
  <c r="DT5" i="12"/>
  <c r="LU5" i="12"/>
  <c r="AJ5" i="12"/>
  <c r="FU5" i="12"/>
  <c r="BH5" i="12"/>
  <c r="AK5" i="12"/>
  <c r="GB5" i="12"/>
  <c r="X5" i="12"/>
  <c r="FD5" i="12"/>
  <c r="L5" i="12"/>
  <c r="CG5" i="12"/>
  <c r="GF5" i="12"/>
  <c r="LF5" i="12"/>
  <c r="BI5" i="12"/>
  <c r="EQ5" i="12"/>
  <c r="JO5" i="12"/>
  <c r="Z5" i="12"/>
  <c r="CU5" i="12"/>
  <c r="HD5" i="12"/>
  <c r="MH5" i="12"/>
  <c r="GD5" i="12"/>
  <c r="IP5" i="12"/>
  <c r="LD5" i="12"/>
  <c r="DU5" i="12"/>
  <c r="GG5" i="12"/>
  <c r="IS5" i="12"/>
  <c r="LG5" i="12"/>
  <c r="ED5" i="12"/>
  <c r="GP5" i="12"/>
  <c r="JB5" i="12"/>
  <c r="LR5" i="12"/>
  <c r="AM5" i="12"/>
  <c r="CY5" i="12"/>
  <c r="FK5" i="12"/>
  <c r="HW5" i="12"/>
  <c r="KI5" i="12"/>
  <c r="NC5" i="12"/>
  <c r="MV5" i="12"/>
  <c r="FE5" i="12"/>
  <c r="M7" i="12"/>
  <c r="U7" i="12"/>
  <c r="CR7" i="12"/>
  <c r="CT7" i="12"/>
  <c r="GD7" i="12"/>
  <c r="KT7" i="12"/>
  <c r="CF7" i="12"/>
  <c r="HU7" i="12"/>
  <c r="GK5" i="12"/>
  <c r="HX7" i="12"/>
  <c r="W7" i="12"/>
  <c r="DW7" i="12"/>
  <c r="CC7" i="12"/>
  <c r="JF7" i="12"/>
  <c r="CD7" i="12"/>
  <c r="JJ7" i="12"/>
  <c r="CI7" i="12"/>
  <c r="JM7" i="12"/>
  <c r="CM7" i="12"/>
  <c r="JT7" i="12"/>
  <c r="DJ7" i="12"/>
  <c r="KY7" i="12"/>
  <c r="BD7" i="12"/>
  <c r="EH7" i="12"/>
  <c r="HY7" i="12"/>
  <c r="MH7" i="12"/>
  <c r="BF7" i="12"/>
  <c r="EL7" i="12"/>
  <c r="ID7" i="12"/>
  <c r="MM7" i="12"/>
  <c r="BG7" i="12"/>
  <c r="EM7" i="12"/>
  <c r="IE7" i="12"/>
  <c r="MO7" i="12"/>
  <c r="BR7" i="12"/>
  <c r="EX7" i="12"/>
  <c r="IT7" i="12"/>
  <c r="KJ7" i="12"/>
  <c r="MV7" i="12"/>
  <c r="HS7" i="12"/>
  <c r="KE7" i="12"/>
  <c r="MQ7" i="12"/>
  <c r="DL7" i="12"/>
  <c r="FX7" i="12"/>
  <c r="IJ7" i="12"/>
  <c r="KV7" i="12"/>
  <c r="BQ7" i="12"/>
  <c r="EC7" i="12"/>
  <c r="GO7" i="12"/>
  <c r="JA7" i="12"/>
  <c r="LM7" i="12"/>
  <c r="AM7" i="12"/>
  <c r="I7" i="12"/>
  <c r="O7" i="12"/>
  <c r="BE7" i="12"/>
  <c r="KC5" i="12"/>
  <c r="DL5" i="12"/>
  <c r="LK5" i="12"/>
  <c r="CX5" i="12"/>
  <c r="KK5" i="12"/>
  <c r="S5" i="12"/>
  <c r="EV5" i="12"/>
  <c r="MW5" i="12"/>
  <c r="AX5" i="12"/>
  <c r="GU5" i="12"/>
  <c r="DA5" i="12"/>
  <c r="AY5" i="12"/>
  <c r="GZ5" i="12"/>
  <c r="AL5" i="12"/>
  <c r="GC5" i="12"/>
  <c r="U5" i="12"/>
  <c r="CP5" i="12"/>
  <c r="GV5" i="12"/>
  <c r="LY5" i="12"/>
  <c r="BR5" i="12"/>
  <c r="FG5" i="12"/>
  <c r="KE5" i="12"/>
  <c r="AI5" i="12"/>
  <c r="DD5" i="12"/>
  <c r="HT5" i="12"/>
  <c r="MZ5" i="12"/>
  <c r="GL5" i="12"/>
  <c r="IX5" i="12"/>
  <c r="LM5" i="12"/>
  <c r="EC5" i="12"/>
  <c r="GO5" i="12"/>
  <c r="JA5" i="12"/>
  <c r="LQ5" i="12"/>
  <c r="EL5" i="12"/>
  <c r="GX5" i="12"/>
  <c r="JJ5" i="12"/>
  <c r="MA5" i="12"/>
  <c r="AU5" i="12"/>
  <c r="DG5" i="12"/>
  <c r="FS5" i="12"/>
  <c r="IE5" i="12"/>
  <c r="KQ5" i="12"/>
  <c r="KR5" i="12"/>
  <c r="ND5" i="12"/>
  <c r="AA5" i="12"/>
  <c r="L7" i="12"/>
  <c r="MY7" i="12"/>
  <c r="LU7" i="12"/>
  <c r="AR5" i="12"/>
  <c r="DQ5" i="12"/>
  <c r="IJ5" i="12"/>
  <c r="EH5" i="12"/>
  <c r="GT5" i="12"/>
  <c r="JF5" i="12"/>
  <c r="LV5" i="12"/>
  <c r="EK5" i="12"/>
  <c r="GW5" i="12"/>
  <c r="JI5" i="12"/>
  <c r="LZ5" i="12"/>
  <c r="ET5" i="12"/>
  <c r="HF5" i="12"/>
  <c r="JR5" i="12"/>
  <c r="MJ5" i="12"/>
  <c r="BC5" i="12"/>
  <c r="DO5" i="12"/>
  <c r="GA5" i="12"/>
  <c r="IM5" i="12"/>
  <c r="LA5" i="12"/>
  <c r="KZ5" i="12"/>
  <c r="E8" i="12"/>
  <c r="BC7" i="12"/>
  <c r="MW7" i="12"/>
  <c r="EI7" i="12"/>
  <c r="HZ7" i="12"/>
  <c r="AO7" i="12"/>
  <c r="IW7" i="12"/>
  <c r="LN7" i="12"/>
  <c r="LO7" i="12"/>
  <c r="LV7" i="12"/>
  <c r="EE7" i="12"/>
  <c r="FB7" i="12"/>
  <c r="BV7" i="12"/>
  <c r="IX7" i="12"/>
  <c r="BZ7" i="12"/>
  <c r="JC7" i="12"/>
  <c r="CA7" i="12"/>
  <c r="FG7" i="12"/>
  <c r="T7" i="12"/>
  <c r="FT7" i="12"/>
  <c r="KZ7" i="12"/>
  <c r="II7" i="12"/>
  <c r="KU7" i="12"/>
  <c r="BP7" i="12"/>
  <c r="GN7" i="12"/>
  <c r="IZ7" i="12"/>
  <c r="LL7" i="12"/>
  <c r="CG7" i="12"/>
  <c r="ES7" i="12"/>
  <c r="HE7" i="12"/>
  <c r="JQ7" i="12"/>
  <c r="MC7" i="12"/>
  <c r="NA10" i="12"/>
  <c r="MS10" i="12"/>
  <c r="MK10" i="12"/>
  <c r="MC10" i="12"/>
  <c r="LU10" i="12"/>
  <c r="LM10" i="12"/>
  <c r="LE10" i="12"/>
  <c r="KW10" i="12"/>
  <c r="KO10" i="12"/>
  <c r="KG10" i="12"/>
  <c r="JY10" i="12"/>
  <c r="JQ10" i="12"/>
  <c r="JI10" i="12"/>
  <c r="JA10" i="12"/>
  <c r="IS10" i="12"/>
  <c r="IK10" i="12"/>
  <c r="IC10" i="12"/>
  <c r="HU10" i="12"/>
  <c r="HM10" i="12"/>
  <c r="HE10" i="12"/>
  <c r="GW10" i="12"/>
  <c r="GO10" i="12"/>
  <c r="GG10" i="12"/>
  <c r="FY10" i="12"/>
  <c r="FQ10" i="12"/>
  <c r="FI10" i="12"/>
  <c r="FA10" i="12"/>
  <c r="ES10" i="12"/>
  <c r="EK10" i="12"/>
  <c r="EC10" i="12"/>
  <c r="MZ10" i="12"/>
  <c r="MR10" i="12"/>
  <c r="MJ10" i="12"/>
  <c r="MB10" i="12"/>
  <c r="LT10" i="12"/>
  <c r="LL10" i="12"/>
  <c r="LD10" i="12"/>
  <c r="KV10" i="12"/>
  <c r="KN10" i="12"/>
  <c r="KF10" i="12"/>
  <c r="JX10" i="12"/>
  <c r="JP10" i="12"/>
  <c r="JH10" i="12"/>
  <c r="IZ10" i="12"/>
  <c r="IR10" i="12"/>
  <c r="IJ10" i="12"/>
  <c r="IB10" i="12"/>
  <c r="HT10" i="12"/>
  <c r="HL10" i="12"/>
  <c r="HD10" i="12"/>
  <c r="GV10" i="12"/>
  <c r="GN10" i="12"/>
  <c r="GF10" i="12"/>
  <c r="FX10" i="12"/>
  <c r="FP10" i="12"/>
  <c r="FH10" i="12"/>
  <c r="EZ10" i="12"/>
  <c r="ER10" i="12"/>
  <c r="EJ10" i="12"/>
  <c r="EB10" i="12"/>
  <c r="DT10" i="12"/>
  <c r="DL10" i="12"/>
  <c r="DD10" i="12"/>
  <c r="CV10" i="12"/>
  <c r="CN10" i="12"/>
  <c r="CF10" i="12"/>
  <c r="BX10" i="12"/>
  <c r="BP10" i="12"/>
  <c r="BH10" i="12"/>
  <c r="MY10" i="12"/>
  <c r="MQ10" i="12"/>
  <c r="MI10" i="12"/>
  <c r="MA10" i="12"/>
  <c r="LS10" i="12"/>
  <c r="LK10" i="12"/>
  <c r="LC10" i="12"/>
  <c r="KU10" i="12"/>
  <c r="KM10" i="12"/>
  <c r="KE10" i="12"/>
  <c r="JW10" i="12"/>
  <c r="JO10" i="12"/>
  <c r="JG10" i="12"/>
  <c r="IY10" i="12"/>
  <c r="IQ10" i="12"/>
  <c r="II10" i="12"/>
  <c r="IA10" i="12"/>
  <c r="HS10" i="12"/>
  <c r="HK10" i="12"/>
  <c r="HC10" i="12"/>
  <c r="GU10" i="12"/>
  <c r="GM10" i="12"/>
  <c r="GE10" i="12"/>
  <c r="FW10" i="12"/>
  <c r="FO10" i="12"/>
  <c r="FG10" i="12"/>
  <c r="EY10" i="12"/>
  <c r="EQ10" i="12"/>
  <c r="EI10" i="12"/>
  <c r="EA10" i="12"/>
  <c r="DS10" i="12"/>
  <c r="DK10" i="12"/>
  <c r="DC10" i="12"/>
  <c r="CU10" i="12"/>
  <c r="CM10" i="12"/>
  <c r="CE10" i="12"/>
  <c r="BW10" i="12"/>
  <c r="BO10" i="12"/>
  <c r="BG10" i="12"/>
  <c r="ND10" i="12"/>
  <c r="MP10" i="12"/>
  <c r="ME10" i="12"/>
  <c r="LQ10" i="12"/>
  <c r="LF10" i="12"/>
  <c r="KR10" i="12"/>
  <c r="KD10" i="12"/>
  <c r="JS10" i="12"/>
  <c r="JE10" i="12"/>
  <c r="IT10" i="12"/>
  <c r="IF10" i="12"/>
  <c r="HR10" i="12"/>
  <c r="HG10" i="12"/>
  <c r="GS10" i="12"/>
  <c r="GH10" i="12"/>
  <c r="FT10" i="12"/>
  <c r="FF10" i="12"/>
  <c r="EU10" i="12"/>
  <c r="EG10" i="12"/>
  <c r="DV10" i="12"/>
  <c r="DJ10" i="12"/>
  <c r="CZ10" i="12"/>
  <c r="CP10" i="12"/>
  <c r="CD10" i="12"/>
  <c r="BT10" i="12"/>
  <c r="BJ10" i="12"/>
  <c r="AZ10" i="12"/>
  <c r="AR10" i="12"/>
  <c r="AJ10" i="12"/>
  <c r="AB10" i="12"/>
  <c r="T10" i="12"/>
  <c r="L10" i="12"/>
  <c r="NC10" i="12"/>
  <c r="MO10" i="12"/>
  <c r="MD10" i="12"/>
  <c r="LP10" i="12"/>
  <c r="LB10" i="12"/>
  <c r="KQ10" i="12"/>
  <c r="KC10" i="12"/>
  <c r="JR10" i="12"/>
  <c r="JD10" i="12"/>
  <c r="IP10" i="12"/>
  <c r="IE10" i="12"/>
  <c r="HQ10" i="12"/>
  <c r="HF10" i="12"/>
  <c r="GR10" i="12"/>
  <c r="GD10" i="12"/>
  <c r="FS10" i="12"/>
  <c r="FE10" i="12"/>
  <c r="ET10" i="12"/>
  <c r="EF10" i="12"/>
  <c r="DU10" i="12"/>
  <c r="DI10" i="12"/>
  <c r="CY10" i="12"/>
  <c r="CO10" i="12"/>
  <c r="CC10" i="12"/>
  <c r="BS10" i="12"/>
  <c r="BI10" i="12"/>
  <c r="AY10" i="12"/>
  <c r="AQ10" i="12"/>
  <c r="AI10" i="12"/>
  <c r="AA10" i="12"/>
  <c r="S10" i="12"/>
  <c r="K10" i="12"/>
  <c r="NB10" i="12"/>
  <c r="MN10" i="12"/>
  <c r="LZ10" i="12"/>
  <c r="LO10" i="12"/>
  <c r="LA10" i="12"/>
  <c r="KP10" i="12"/>
  <c r="KB10" i="12"/>
  <c r="JN10" i="12"/>
  <c r="JC10" i="12"/>
  <c r="IO10" i="12"/>
  <c r="ID10" i="12"/>
  <c r="HP10" i="12"/>
  <c r="HB10" i="12"/>
  <c r="GQ10" i="12"/>
  <c r="GC10" i="12"/>
  <c r="FR10" i="12"/>
  <c r="FD10" i="12"/>
  <c r="EP10" i="12"/>
  <c r="EE10" i="12"/>
  <c r="DR10" i="12"/>
  <c r="DH10" i="12"/>
  <c r="CX10" i="12"/>
  <c r="CL10" i="12"/>
  <c r="CB10" i="12"/>
  <c r="BR10" i="12"/>
  <c r="BF10" i="12"/>
  <c r="AX10" i="12"/>
  <c r="AP10" i="12"/>
  <c r="AH10" i="12"/>
  <c r="Z10" i="12"/>
  <c r="R10" i="12"/>
  <c r="J10" i="12"/>
  <c r="MX10" i="12"/>
  <c r="MM10" i="12"/>
  <c r="LY10" i="12"/>
  <c r="LN10" i="12"/>
  <c r="KZ10" i="12"/>
  <c r="KL10" i="12"/>
  <c r="KA10" i="12"/>
  <c r="JM10" i="12"/>
  <c r="JB10" i="12"/>
  <c r="IN10" i="12"/>
  <c r="HZ10" i="12"/>
  <c r="HO10" i="12"/>
  <c r="HA10" i="12"/>
  <c r="GP10" i="12"/>
  <c r="GB10" i="12"/>
  <c r="FN10" i="12"/>
  <c r="FC10" i="12"/>
  <c r="EO10" i="12"/>
  <c r="ED10" i="12"/>
  <c r="DQ10" i="12"/>
  <c r="DG10" i="12"/>
  <c r="CW10" i="12"/>
  <c r="CK10" i="12"/>
  <c r="CA10" i="12"/>
  <c r="BQ10" i="12"/>
  <c r="BE10" i="12"/>
  <c r="AW10" i="12"/>
  <c r="AO10" i="12"/>
  <c r="AG10" i="12"/>
  <c r="Y10" i="12"/>
  <c r="Q10" i="12"/>
  <c r="I10" i="12"/>
  <c r="MW10" i="12"/>
  <c r="ML10" i="12"/>
  <c r="LX10" i="12"/>
  <c r="LJ10" i="12"/>
  <c r="KY10" i="12"/>
  <c r="KK10" i="12"/>
  <c r="JZ10" i="12"/>
  <c r="JL10" i="12"/>
  <c r="IX10" i="12"/>
  <c r="IM10" i="12"/>
  <c r="HY10" i="12"/>
  <c r="HN10" i="12"/>
  <c r="GZ10" i="12"/>
  <c r="GL10" i="12"/>
  <c r="GA10" i="12"/>
  <c r="FM10" i="12"/>
  <c r="FB10" i="12"/>
  <c r="EN10" i="12"/>
  <c r="DZ10" i="12"/>
  <c r="DP10" i="12"/>
  <c r="DF10" i="12"/>
  <c r="CT10" i="12"/>
  <c r="CJ10" i="12"/>
  <c r="BZ10" i="12"/>
  <c r="BN10" i="12"/>
  <c r="BD10" i="12"/>
  <c r="AV10" i="12"/>
  <c r="AN10" i="12"/>
  <c r="AF10" i="12"/>
  <c r="X10" i="12"/>
  <c r="P10" i="12"/>
  <c r="H10" i="12"/>
  <c r="MH10" i="12"/>
  <c r="LG10" i="12"/>
  <c r="JU10" i="12"/>
  <c r="IL10" i="12"/>
  <c r="HH10" i="12"/>
  <c r="FV10" i="12"/>
  <c r="EM10" i="12"/>
  <c r="DM10" i="12"/>
  <c r="CH10" i="12"/>
  <c r="BC10" i="12"/>
  <c r="AK10" i="12"/>
  <c r="N10" i="12"/>
  <c r="MG10" i="12"/>
  <c r="KX10" i="12"/>
  <c r="JT10" i="12"/>
  <c r="IH10" i="12"/>
  <c r="GY10" i="12"/>
  <c r="FU10" i="12"/>
  <c r="EL10" i="12"/>
  <c r="DE10" i="12"/>
  <c r="CG10" i="12"/>
  <c r="BB10" i="12"/>
  <c r="AE10" i="12"/>
  <c r="M10" i="12"/>
  <c r="MF10" i="12"/>
  <c r="KT10" i="12"/>
  <c r="JK10" i="12"/>
  <c r="IG10" i="12"/>
  <c r="GX10" i="12"/>
  <c r="FL10" i="12"/>
  <c r="EH10" i="12"/>
  <c r="DB10" i="12"/>
  <c r="BY10" i="12"/>
  <c r="BA10" i="12"/>
  <c r="AD10" i="12"/>
  <c r="LW10" i="12"/>
  <c r="KS10" i="12"/>
  <c r="JJ10" i="12"/>
  <c r="HX10" i="12"/>
  <c r="GT10" i="12"/>
  <c r="FK10" i="12"/>
  <c r="DY10" i="12"/>
  <c r="DA10" i="12"/>
  <c r="BV10" i="12"/>
  <c r="AU10" i="12"/>
  <c r="AC10" i="12"/>
  <c r="LV10" i="12"/>
  <c r="KJ10" i="12"/>
  <c r="JF10" i="12"/>
  <c r="HW10" i="12"/>
  <c r="GK10" i="12"/>
  <c r="FJ10" i="12"/>
  <c r="DX10" i="12"/>
  <c r="CS10" i="12"/>
  <c r="BU10" i="12"/>
  <c r="AT10" i="12"/>
  <c r="W10" i="12"/>
  <c r="MU10" i="12"/>
  <c r="LI10" i="12"/>
  <c r="KH10" i="12"/>
  <c r="IV10" i="12"/>
  <c r="HJ10" i="12"/>
  <c r="GI10" i="12"/>
  <c r="EW10" i="12"/>
  <c r="DO10" i="12"/>
  <c r="CQ10" i="12"/>
  <c r="BL10" i="12"/>
  <c r="AM10" i="12"/>
  <c r="U10" i="12"/>
  <c r="JV10" i="12"/>
  <c r="EV10" i="12"/>
  <c r="AL10" i="12"/>
  <c r="IW10" i="12"/>
  <c r="DW10" i="12"/>
  <c r="V10" i="12"/>
  <c r="IU10" i="12"/>
  <c r="DN10" i="12"/>
  <c r="O10" i="12"/>
  <c r="MV10" i="12"/>
  <c r="HV10" i="12"/>
  <c r="CR10" i="12"/>
  <c r="MT10" i="12"/>
  <c r="HI10" i="12"/>
  <c r="CI10" i="12"/>
  <c r="LR10" i="12"/>
  <c r="GJ10" i="12"/>
  <c r="BM10" i="12"/>
  <c r="FZ10" i="12"/>
  <c r="EX10" i="12"/>
  <c r="BK10" i="12"/>
  <c r="KI10" i="12"/>
  <c r="AS10" i="12"/>
  <c r="LH10" i="12"/>
  <c r="GY7" i="12"/>
  <c r="FM7" i="12"/>
  <c r="IF5" i="12"/>
  <c r="AB5" i="12"/>
  <c r="FL5" i="12"/>
  <c r="N5" i="12"/>
  <c r="EN5" i="12"/>
  <c r="MP5" i="12"/>
  <c r="AV5" i="12"/>
  <c r="GS5" i="12"/>
  <c r="CM5" i="12"/>
  <c r="BZ5" i="12"/>
  <c r="IV5" i="12"/>
  <c r="HP5" i="12"/>
  <c r="CD5" i="12"/>
  <c r="IW5" i="12"/>
  <c r="BP5" i="12"/>
  <c r="IA5" i="12"/>
  <c r="AN5" i="12"/>
  <c r="DJ5" i="12"/>
  <c r="IB5" i="12"/>
  <c r="P5" i="12"/>
  <c r="CK5" i="12"/>
  <c r="GM5" i="12"/>
  <c r="LN5" i="12"/>
  <c r="BA5" i="12"/>
  <c r="EB5" i="12"/>
  <c r="IZ5" i="12"/>
  <c r="EP5" i="12"/>
  <c r="HB5" i="12"/>
  <c r="JN5" i="12"/>
  <c r="ME5" i="12"/>
  <c r="ES5" i="12"/>
  <c r="HE5" i="12"/>
  <c r="JQ5" i="12"/>
  <c r="MI5" i="12"/>
  <c r="FB5" i="12"/>
  <c r="HN5" i="12"/>
  <c r="JZ5" i="12"/>
  <c r="MS5" i="12"/>
  <c r="BK5" i="12"/>
  <c r="DW5" i="12"/>
  <c r="GI5" i="12"/>
  <c r="IU5" i="12"/>
  <c r="LJ5" i="12"/>
  <c r="LH5" i="12"/>
  <c r="BD5" i="12"/>
  <c r="K5" i="12"/>
  <c r="BO7" i="12"/>
  <c r="CB7" i="12"/>
  <c r="ND7" i="12"/>
  <c r="GF7" i="12"/>
  <c r="EK7" i="12"/>
  <c r="MX6" i="12"/>
  <c r="MP6" i="12"/>
  <c r="MH6" i="12"/>
  <c r="LZ6" i="12"/>
  <c r="LR6" i="12"/>
  <c r="LJ6" i="12"/>
  <c r="LB6" i="12"/>
  <c r="KT6" i="12"/>
  <c r="KL6" i="12"/>
  <c r="KD6" i="12"/>
  <c r="JV6" i="12"/>
  <c r="JN6" i="12"/>
  <c r="JF6" i="12"/>
  <c r="IX6" i="12"/>
  <c r="IP6" i="12"/>
  <c r="IH6" i="12"/>
  <c r="HZ6" i="12"/>
  <c r="HR6" i="12"/>
  <c r="HJ6" i="12"/>
  <c r="HB6" i="12"/>
  <c r="GT6" i="12"/>
  <c r="GL6" i="12"/>
  <c r="GD6" i="12"/>
  <c r="FV6" i="12"/>
  <c r="FN6" i="12"/>
  <c r="FF6" i="12"/>
  <c r="EX6" i="12"/>
  <c r="EP6" i="12"/>
  <c r="EH6" i="12"/>
  <c r="DZ6" i="12"/>
  <c r="DR6" i="12"/>
  <c r="DJ6" i="12"/>
  <c r="DB6" i="12"/>
  <c r="CT6" i="12"/>
  <c r="CL6" i="12"/>
  <c r="CD6" i="12"/>
  <c r="BV6" i="12"/>
  <c r="BN6" i="12"/>
  <c r="BF6" i="12"/>
  <c r="AX6" i="12"/>
  <c r="AP6" i="12"/>
  <c r="AH6" i="12"/>
  <c r="Z6" i="12"/>
  <c r="R6" i="12"/>
  <c r="J6" i="12"/>
  <c r="ND6" i="12"/>
  <c r="MV6" i="12"/>
  <c r="MN6" i="12"/>
  <c r="MF6" i="12"/>
  <c r="LX6" i="12"/>
  <c r="LP6" i="12"/>
  <c r="LH6" i="12"/>
  <c r="KZ6" i="12"/>
  <c r="KR6" i="12"/>
  <c r="KJ6" i="12"/>
  <c r="KB6" i="12"/>
  <c r="NB6" i="12"/>
  <c r="MT6" i="12"/>
  <c r="ML6" i="12"/>
  <c r="MD6" i="12"/>
  <c r="LV6" i="12"/>
  <c r="LN6" i="12"/>
  <c r="LF6" i="12"/>
  <c r="KX6" i="12"/>
  <c r="KP6" i="12"/>
  <c r="KH6" i="12"/>
  <c r="JZ6" i="12"/>
  <c r="JR6" i="12"/>
  <c r="JJ6" i="12"/>
  <c r="JB6" i="12"/>
  <c r="IT6" i="12"/>
  <c r="IL6" i="12"/>
  <c r="ID6" i="12"/>
  <c r="HV6" i="12"/>
  <c r="HN6" i="12"/>
  <c r="HF6" i="12"/>
  <c r="GX6" i="12"/>
  <c r="GP6" i="12"/>
  <c r="GH6" i="12"/>
  <c r="FZ6" i="12"/>
  <c r="FR6" i="12"/>
  <c r="FJ6" i="12"/>
  <c r="FB6" i="12"/>
  <c r="ET6" i="12"/>
  <c r="EL6" i="12"/>
  <c r="ED6" i="12"/>
  <c r="DV6" i="12"/>
  <c r="DN6" i="12"/>
  <c r="DF6" i="12"/>
  <c r="CX6" i="12"/>
  <c r="CP6" i="12"/>
  <c r="CH6" i="12"/>
  <c r="BZ6" i="12"/>
  <c r="BR6" i="12"/>
  <c r="BJ6" i="12"/>
  <c r="BB6" i="12"/>
  <c r="AT6" i="12"/>
  <c r="AL6" i="12"/>
  <c r="MW6" i="12"/>
  <c r="MJ6" i="12"/>
  <c r="LW6" i="12"/>
  <c r="LK6" i="12"/>
  <c r="KW6" i="12"/>
  <c r="KK6" i="12"/>
  <c r="JX6" i="12"/>
  <c r="JM6" i="12"/>
  <c r="JC6" i="12"/>
  <c r="IR6" i="12"/>
  <c r="IG6" i="12"/>
  <c r="HW6" i="12"/>
  <c r="HL6" i="12"/>
  <c r="HA6" i="12"/>
  <c r="GQ6" i="12"/>
  <c r="GF6" i="12"/>
  <c r="FU6" i="12"/>
  <c r="FK6" i="12"/>
  <c r="EZ6" i="12"/>
  <c r="EO6" i="12"/>
  <c r="EE6" i="12"/>
  <c r="DT6" i="12"/>
  <c r="DI6" i="12"/>
  <c r="CY6" i="12"/>
  <c r="CN6" i="12"/>
  <c r="CC6" i="12"/>
  <c r="BS6" i="12"/>
  <c r="BH6" i="12"/>
  <c r="AW6" i="12"/>
  <c r="AM6" i="12"/>
  <c r="AC6" i="12"/>
  <c r="T6" i="12"/>
  <c r="K6" i="12"/>
  <c r="MU6" i="12"/>
  <c r="MI6" i="12"/>
  <c r="LU6" i="12"/>
  <c r="LI6" i="12"/>
  <c r="KV6" i="12"/>
  <c r="KI6" i="12"/>
  <c r="JW6" i="12"/>
  <c r="JL6" i="12"/>
  <c r="JA6" i="12"/>
  <c r="IQ6" i="12"/>
  <c r="IF6" i="12"/>
  <c r="HU6" i="12"/>
  <c r="HK6" i="12"/>
  <c r="GZ6" i="12"/>
  <c r="GO6" i="12"/>
  <c r="GE6" i="12"/>
  <c r="FT6" i="12"/>
  <c r="FI6" i="12"/>
  <c r="EY6" i="12"/>
  <c r="EN6" i="12"/>
  <c r="EC6" i="12"/>
  <c r="DS6" i="12"/>
  <c r="DH6" i="12"/>
  <c r="CW6" i="12"/>
  <c r="CM6" i="12"/>
  <c r="CB6" i="12"/>
  <c r="BQ6" i="12"/>
  <c r="BG6" i="12"/>
  <c r="AV6" i="12"/>
  <c r="AK6" i="12"/>
  <c r="AB6" i="12"/>
  <c r="S6" i="12"/>
  <c r="I6" i="12"/>
  <c r="MS6" i="12"/>
  <c r="MG6" i="12"/>
  <c r="LT6" i="12"/>
  <c r="LG6" i="12"/>
  <c r="KU6" i="12"/>
  <c r="KG6" i="12"/>
  <c r="JU6" i="12"/>
  <c r="JK6" i="12"/>
  <c r="IZ6" i="12"/>
  <c r="IO6" i="12"/>
  <c r="IE6" i="12"/>
  <c r="HT6" i="12"/>
  <c r="HI6" i="12"/>
  <c r="GY6" i="12"/>
  <c r="GN6" i="12"/>
  <c r="GC6" i="12"/>
  <c r="FS6" i="12"/>
  <c r="FH6" i="12"/>
  <c r="EW6" i="12"/>
  <c r="EM6" i="12"/>
  <c r="EB6" i="12"/>
  <c r="DQ6" i="12"/>
  <c r="DG6" i="12"/>
  <c r="CV6" i="12"/>
  <c r="CK6" i="12"/>
  <c r="CA6" i="12"/>
  <c r="BP6" i="12"/>
  <c r="BE6" i="12"/>
  <c r="AU6" i="12"/>
  <c r="AJ6" i="12"/>
  <c r="AA6" i="12"/>
  <c r="Q6" i="12"/>
  <c r="H6" i="12"/>
  <c r="NC6" i="12"/>
  <c r="MQ6" i="12"/>
  <c r="MC6" i="12"/>
  <c r="LQ6" i="12"/>
  <c r="LD6" i="12"/>
  <c r="KQ6" i="12"/>
  <c r="KE6" i="12"/>
  <c r="JS6" i="12"/>
  <c r="JH6" i="12"/>
  <c r="IW6" i="12"/>
  <c r="IM6" i="12"/>
  <c r="IB6" i="12"/>
  <c r="HQ6" i="12"/>
  <c r="HG6" i="12"/>
  <c r="GV6" i="12"/>
  <c r="GK6" i="12"/>
  <c r="GA6" i="12"/>
  <c r="FP6" i="12"/>
  <c r="FE6" i="12"/>
  <c r="EU6" i="12"/>
  <c r="EJ6" i="12"/>
  <c r="DY6" i="12"/>
  <c r="DO6" i="12"/>
  <c r="DD6" i="12"/>
  <c r="CS6" i="12"/>
  <c r="CI6" i="12"/>
  <c r="BX6" i="12"/>
  <c r="BM6" i="12"/>
  <c r="BC6" i="12"/>
  <c r="AR6" i="12"/>
  <c r="NA6" i="12"/>
  <c r="MO6" i="12"/>
  <c r="MB6" i="12"/>
  <c r="LO6" i="12"/>
  <c r="LC6" i="12"/>
  <c r="KO6" i="12"/>
  <c r="KC6" i="12"/>
  <c r="JQ6" i="12"/>
  <c r="JG6" i="12"/>
  <c r="IV6" i="12"/>
  <c r="IK6" i="12"/>
  <c r="IA6" i="12"/>
  <c r="HP6" i="12"/>
  <c r="HE6" i="12"/>
  <c r="GU6" i="12"/>
  <c r="GJ6" i="12"/>
  <c r="FY6" i="12"/>
  <c r="FO6" i="12"/>
  <c r="FD6" i="12"/>
  <c r="ES6" i="12"/>
  <c r="EI6" i="12"/>
  <c r="DX6" i="12"/>
  <c r="DM6" i="12"/>
  <c r="DC6" i="12"/>
  <c r="CR6" i="12"/>
  <c r="CG6" i="12"/>
  <c r="BW6" i="12"/>
  <c r="BL6" i="12"/>
  <c r="BA6" i="12"/>
  <c r="AQ6" i="12"/>
  <c r="AF6" i="12"/>
  <c r="W6" i="12"/>
  <c r="N6" i="12"/>
  <c r="MY6" i="12"/>
  <c r="LM6" i="12"/>
  <c r="KF6" i="12"/>
  <c r="JD6" i="12"/>
  <c r="HY6" i="12"/>
  <c r="GW6" i="12"/>
  <c r="FW6" i="12"/>
  <c r="ER6" i="12"/>
  <c r="DP6" i="12"/>
  <c r="CO6" i="12"/>
  <c r="BK6" i="12"/>
  <c r="AI6" i="12"/>
  <c r="P6" i="12"/>
  <c r="MR6" i="12"/>
  <c r="LL6" i="12"/>
  <c r="KA6" i="12"/>
  <c r="IY6" i="12"/>
  <c r="HX6" i="12"/>
  <c r="GS6" i="12"/>
  <c r="FQ6" i="12"/>
  <c r="EQ6" i="12"/>
  <c r="DL6" i="12"/>
  <c r="CJ6" i="12"/>
  <c r="BI6" i="12"/>
  <c r="AG6" i="12"/>
  <c r="O6" i="12"/>
  <c r="ME6" i="12"/>
  <c r="KY6" i="12"/>
  <c r="JP6" i="12"/>
  <c r="IN6" i="12"/>
  <c r="HM6" i="12"/>
  <c r="GI6" i="12"/>
  <c r="FG6" i="12"/>
  <c r="EF6" i="12"/>
  <c r="DA6" i="12"/>
  <c r="BY6" i="12"/>
  <c r="AY6" i="12"/>
  <c r="Y6" i="12"/>
  <c r="MZ6" i="12"/>
  <c r="KS6" i="12"/>
  <c r="IU6" i="12"/>
  <c r="HD6" i="12"/>
  <c r="FL6" i="12"/>
  <c r="DU6" i="12"/>
  <c r="BU6" i="12"/>
  <c r="AE6" i="12"/>
  <c r="MM6" i="12"/>
  <c r="KN6" i="12"/>
  <c r="IS6" i="12"/>
  <c r="HC6" i="12"/>
  <c r="FC6" i="12"/>
  <c r="DK6" i="12"/>
  <c r="BT6" i="12"/>
  <c r="AD6" i="12"/>
  <c r="LY6" i="12"/>
  <c r="JT6" i="12"/>
  <c r="IC6" i="12"/>
  <c r="GG6" i="12"/>
  <c r="EK6" i="12"/>
  <c r="CU6" i="12"/>
  <c r="U6" i="12"/>
  <c r="MK6" i="12"/>
  <c r="KM6" i="12"/>
  <c r="IJ6" i="12"/>
  <c r="GR6" i="12"/>
  <c r="FA6" i="12"/>
  <c r="DE6" i="12"/>
  <c r="BO6" i="12"/>
  <c r="X6" i="12"/>
  <c r="AZ6" i="12"/>
  <c r="MA6" i="12"/>
  <c r="JY6" i="12"/>
  <c r="II6" i="12"/>
  <c r="GM6" i="12"/>
  <c r="EV6" i="12"/>
  <c r="CZ6" i="12"/>
  <c r="BD6" i="12"/>
  <c r="V6" i="12"/>
  <c r="LS6" i="12"/>
  <c r="JO6" i="12"/>
  <c r="HS6" i="12"/>
  <c r="GB6" i="12"/>
  <c r="EG6" i="12"/>
  <c r="CQ6" i="12"/>
  <c r="AS6" i="12"/>
  <c r="M6" i="12"/>
  <c r="LE6" i="12"/>
  <c r="JI6" i="12"/>
  <c r="HO6" i="12"/>
  <c r="FX6" i="12"/>
  <c r="EA6" i="12"/>
  <c r="CF6" i="12"/>
  <c r="AO6" i="12"/>
  <c r="L6" i="12"/>
  <c r="DW6" i="12"/>
  <c r="CE6" i="12"/>
  <c r="AN6" i="12"/>
  <c r="LA6" i="12"/>
  <c r="FM6" i="12"/>
  <c r="JE6" i="12"/>
  <c r="HH6" i="12"/>
  <c r="CV5" i="12"/>
  <c r="M5" i="12"/>
  <c r="EI5" i="12"/>
  <c r="MM5" i="12"/>
  <c r="DR5" i="12"/>
  <c r="LL5" i="12"/>
  <c r="AG5" i="12"/>
  <c r="FT5" i="12"/>
  <c r="AT5" i="12"/>
  <c r="BM5" i="12"/>
  <c r="HX5" i="12"/>
  <c r="FO5" i="12"/>
  <c r="BN5" i="12"/>
  <c r="HY5" i="12"/>
  <c r="BB5" i="12"/>
  <c r="HA5" i="12"/>
  <c r="AD5" i="12"/>
  <c r="CZ5" i="12"/>
  <c r="HL5" i="12"/>
  <c r="MQ5" i="12"/>
  <c r="CB5" i="12"/>
  <c r="FW5" i="12"/>
  <c r="KV5" i="12"/>
  <c r="DO7" i="12"/>
  <c r="DS7" i="12"/>
  <c r="DV7" i="12"/>
  <c r="DY7" i="12"/>
  <c r="MD7" i="12"/>
  <c r="H7" i="12"/>
  <c r="FD7" i="12"/>
  <c r="J7" i="12"/>
  <c r="FF7" i="12"/>
  <c r="K7" i="12"/>
  <c r="JD7" i="12"/>
  <c r="CL7" i="12"/>
  <c r="JS7" i="12"/>
  <c r="FW7" i="12"/>
  <c r="EB7" i="12"/>
  <c r="DK5" i="12"/>
  <c r="AU7" i="12"/>
  <c r="FZ7" i="12"/>
  <c r="LQ7" i="12"/>
  <c r="EO7" i="12"/>
  <c r="MT7" i="12"/>
  <c r="EP7" i="12"/>
  <c r="MU7" i="12"/>
  <c r="EU7" i="12"/>
  <c r="NB7" i="12"/>
  <c r="EY7" i="12"/>
  <c r="V7" i="12"/>
  <c r="FV7" i="12"/>
  <c r="P7" i="12"/>
  <c r="CH7" i="12"/>
  <c r="FN7" i="12"/>
  <c r="JL7" i="12"/>
  <c r="R7" i="12"/>
  <c r="CJ7" i="12"/>
  <c r="FR7" i="12"/>
  <c r="JN7" i="12"/>
  <c r="S7" i="12"/>
  <c r="CK7" i="12"/>
  <c r="FS7" i="12"/>
  <c r="JR7" i="12"/>
  <c r="AB7" i="12"/>
  <c r="CX7" i="12"/>
  <c r="GH7" i="12"/>
  <c r="KD7" i="12"/>
  <c r="LH7" i="12"/>
  <c r="GE7" i="12"/>
  <c r="IQ7" i="12"/>
  <c r="LC7" i="12"/>
  <c r="BX7" i="12"/>
  <c r="EJ7" i="12"/>
  <c r="GV7" i="12"/>
  <c r="JH7" i="12"/>
  <c r="LT7" i="12"/>
  <c r="CO7" i="12"/>
  <c r="FA7" i="12"/>
  <c r="HM7" i="12"/>
  <c r="JY7" i="12"/>
  <c r="MK7" i="12"/>
  <c r="MX9" i="12"/>
  <c r="MP9" i="12"/>
  <c r="MH9" i="12"/>
  <c r="LZ9" i="12"/>
  <c r="LR9" i="12"/>
  <c r="JV9" i="12"/>
  <c r="JN9" i="12"/>
  <c r="JF9" i="12"/>
  <c r="IX9" i="12"/>
  <c r="IP9" i="12"/>
  <c r="IH9" i="12"/>
  <c r="HZ9" i="12"/>
  <c r="HR9" i="12"/>
  <c r="HJ9" i="12"/>
  <c r="HB9" i="12"/>
  <c r="GT9" i="12"/>
  <c r="GL9" i="12"/>
  <c r="GD9" i="12"/>
  <c r="MW9" i="12"/>
  <c r="MO9" i="12"/>
  <c r="MG9" i="12"/>
  <c r="LY9" i="12"/>
  <c r="LQ9" i="12"/>
  <c r="ND9" i="12"/>
  <c r="MV9" i="12"/>
  <c r="MN9" i="12"/>
  <c r="MF9" i="12"/>
  <c r="LX9" i="12"/>
  <c r="JT9" i="12"/>
  <c r="JL9" i="12"/>
  <c r="JD9" i="12"/>
  <c r="IV9" i="12"/>
  <c r="IN9" i="12"/>
  <c r="IF9" i="12"/>
  <c r="HX9" i="12"/>
  <c r="HP9" i="12"/>
  <c r="HH9" i="12"/>
  <c r="GZ9" i="12"/>
  <c r="GR9" i="12"/>
  <c r="GJ9" i="12"/>
  <c r="GB9" i="12"/>
  <c r="FT9" i="12"/>
  <c r="FL9" i="12"/>
  <c r="FD9" i="12"/>
  <c r="NC9" i="12"/>
  <c r="MU9" i="12"/>
  <c r="MM9" i="12"/>
  <c r="ME9" i="12"/>
  <c r="LW9" i="12"/>
  <c r="KA9" i="12"/>
  <c r="JS9" i="12"/>
  <c r="JK9" i="12"/>
  <c r="JC9" i="12"/>
  <c r="IU9" i="12"/>
  <c r="IM9" i="12"/>
  <c r="IE9" i="12"/>
  <c r="HW9" i="12"/>
  <c r="HO9" i="12"/>
  <c r="HG9" i="12"/>
  <c r="NB9" i="12"/>
  <c r="MT9" i="12"/>
  <c r="ML9" i="12"/>
  <c r="MD9" i="12"/>
  <c r="LV9" i="12"/>
  <c r="JZ9" i="12"/>
  <c r="JR9" i="12"/>
  <c r="JJ9" i="12"/>
  <c r="JB9" i="12"/>
  <c r="IT9" i="12"/>
  <c r="IL9" i="12"/>
  <c r="ID9" i="12"/>
  <c r="HV9" i="12"/>
  <c r="HN9" i="12"/>
  <c r="HF9" i="12"/>
  <c r="GX9" i="12"/>
  <c r="GP9" i="12"/>
  <c r="GH9" i="12"/>
  <c r="FZ9" i="12"/>
  <c r="FR9" i="12"/>
  <c r="FJ9" i="12"/>
  <c r="FB9" i="12"/>
  <c r="ET9" i="12"/>
  <c r="EL9" i="12"/>
  <c r="ED9" i="12"/>
  <c r="MZ9" i="12"/>
  <c r="MC9" i="12"/>
  <c r="JM9" i="12"/>
  <c r="IW9" i="12"/>
  <c r="IG9" i="12"/>
  <c r="HQ9" i="12"/>
  <c r="HA9" i="12"/>
  <c r="GN9" i="12"/>
  <c r="GA9" i="12"/>
  <c r="FP9" i="12"/>
  <c r="FF9" i="12"/>
  <c r="EV9" i="12"/>
  <c r="EM9" i="12"/>
  <c r="EC9" i="12"/>
  <c r="DU9" i="12"/>
  <c r="DM9" i="12"/>
  <c r="DE9" i="12"/>
  <c r="CW9" i="12"/>
  <c r="CO9" i="12"/>
  <c r="CG9" i="12"/>
  <c r="BY9" i="12"/>
  <c r="BQ9" i="12"/>
  <c r="BI9" i="12"/>
  <c r="BA9" i="12"/>
  <c r="AS9" i="12"/>
  <c r="AK9" i="12"/>
  <c r="AC9" i="12"/>
  <c r="U9" i="12"/>
  <c r="M9" i="12"/>
  <c r="MY9" i="12"/>
  <c r="MB9" i="12"/>
  <c r="JY9" i="12"/>
  <c r="JI9" i="12"/>
  <c r="IS9" i="12"/>
  <c r="IC9" i="12"/>
  <c r="HM9" i="12"/>
  <c r="GY9" i="12"/>
  <c r="GM9" i="12"/>
  <c r="FY9" i="12"/>
  <c r="FO9" i="12"/>
  <c r="FE9" i="12"/>
  <c r="EU9" i="12"/>
  <c r="EK9" i="12"/>
  <c r="EB9" i="12"/>
  <c r="DT9" i="12"/>
  <c r="DL9" i="12"/>
  <c r="DD9" i="12"/>
  <c r="CV9" i="12"/>
  <c r="CN9" i="12"/>
  <c r="CF9" i="12"/>
  <c r="BX9" i="12"/>
  <c r="BP9" i="12"/>
  <c r="BH9" i="12"/>
  <c r="AZ9" i="12"/>
  <c r="AR9" i="12"/>
  <c r="AJ9" i="12"/>
  <c r="AB9" i="12"/>
  <c r="T9" i="12"/>
  <c r="L9" i="12"/>
  <c r="MS9" i="12"/>
  <c r="MA9" i="12"/>
  <c r="JX9" i="12"/>
  <c r="JH9" i="12"/>
  <c r="IR9" i="12"/>
  <c r="IB9" i="12"/>
  <c r="HL9" i="12"/>
  <c r="GW9" i="12"/>
  <c r="GK9" i="12"/>
  <c r="FX9" i="12"/>
  <c r="FN9" i="12"/>
  <c r="FC9" i="12"/>
  <c r="ES9" i="12"/>
  <c r="EJ9" i="12"/>
  <c r="EA9" i="12"/>
  <c r="DS9" i="12"/>
  <c r="DK9" i="12"/>
  <c r="DC9" i="12"/>
  <c r="CU9" i="12"/>
  <c r="CM9" i="12"/>
  <c r="CE9" i="12"/>
  <c r="BW9" i="12"/>
  <c r="BO9" i="12"/>
  <c r="BG9" i="12"/>
  <c r="AY9" i="12"/>
  <c r="MR9" i="12"/>
  <c r="LU9" i="12"/>
  <c r="JW9" i="12"/>
  <c r="JG9" i="12"/>
  <c r="IQ9" i="12"/>
  <c r="IA9" i="12"/>
  <c r="HK9" i="12"/>
  <c r="GV9" i="12"/>
  <c r="GI9" i="12"/>
  <c r="FW9" i="12"/>
  <c r="FM9" i="12"/>
  <c r="FA9" i="12"/>
  <c r="ER9" i="12"/>
  <c r="EI9" i="12"/>
  <c r="DZ9" i="12"/>
  <c r="DR9" i="12"/>
  <c r="DJ9" i="12"/>
  <c r="DB9" i="12"/>
  <c r="CT9" i="12"/>
  <c r="CL9" i="12"/>
  <c r="CD9" i="12"/>
  <c r="BV9" i="12"/>
  <c r="BN9" i="12"/>
  <c r="BF9" i="12"/>
  <c r="AX9" i="12"/>
  <c r="AP9" i="12"/>
  <c r="AH9" i="12"/>
  <c r="Z9" i="12"/>
  <c r="R9" i="12"/>
  <c r="J9" i="12"/>
  <c r="MQ9" i="12"/>
  <c r="LT9" i="12"/>
  <c r="JU9" i="12"/>
  <c r="JE9" i="12"/>
  <c r="IO9" i="12"/>
  <c r="HY9" i="12"/>
  <c r="HI9" i="12"/>
  <c r="GU9" i="12"/>
  <c r="GG9" i="12"/>
  <c r="FV9" i="12"/>
  <c r="FK9" i="12"/>
  <c r="EZ9" i="12"/>
  <c r="EQ9" i="12"/>
  <c r="EH9" i="12"/>
  <c r="DY9" i="12"/>
  <c r="DQ9" i="12"/>
  <c r="DI9" i="12"/>
  <c r="DA9" i="12"/>
  <c r="CS9" i="12"/>
  <c r="CK9" i="12"/>
  <c r="CC9" i="12"/>
  <c r="BU9" i="12"/>
  <c r="BM9" i="12"/>
  <c r="BE9" i="12"/>
  <c r="AW9" i="12"/>
  <c r="AO9" i="12"/>
  <c r="AG9" i="12"/>
  <c r="Y9" i="12"/>
  <c r="Q9" i="12"/>
  <c r="I9" i="12"/>
  <c r="MJ9" i="12"/>
  <c r="JP9" i="12"/>
  <c r="IZ9" i="12"/>
  <c r="IJ9" i="12"/>
  <c r="HT9" i="12"/>
  <c r="HD9" i="12"/>
  <c r="GQ9" i="12"/>
  <c r="GE9" i="12"/>
  <c r="FS9" i="12"/>
  <c r="FH9" i="12"/>
  <c r="EX9" i="12"/>
  <c r="EO9" i="12"/>
  <c r="EF9" i="12"/>
  <c r="DW9" i="12"/>
  <c r="DO9" i="12"/>
  <c r="DG9" i="12"/>
  <c r="CY9" i="12"/>
  <c r="CQ9" i="12"/>
  <c r="CI9" i="12"/>
  <c r="CA9" i="12"/>
  <c r="BS9" i="12"/>
  <c r="BK9" i="12"/>
  <c r="BC9" i="12"/>
  <c r="AU9" i="12"/>
  <c r="AM9" i="12"/>
  <c r="AE9" i="12"/>
  <c r="W9" i="12"/>
  <c r="O9" i="12"/>
  <c r="MI9" i="12"/>
  <c r="JO9" i="12"/>
  <c r="HC9" i="12"/>
  <c r="FG9" i="12"/>
  <c r="DV9" i="12"/>
  <c r="CP9" i="12"/>
  <c r="BJ9" i="12"/>
  <c r="AI9" i="12"/>
  <c r="N9" i="12"/>
  <c r="LS9" i="12"/>
  <c r="JA9" i="12"/>
  <c r="GS9" i="12"/>
  <c r="EY9" i="12"/>
  <c r="DP9" i="12"/>
  <c r="CJ9" i="12"/>
  <c r="BD9" i="12"/>
  <c r="AF9" i="12"/>
  <c r="K9" i="12"/>
  <c r="IY9" i="12"/>
  <c r="GO9" i="12"/>
  <c r="EW9" i="12"/>
  <c r="DN9" i="12"/>
  <c r="CH9" i="12"/>
  <c r="BB9" i="12"/>
  <c r="AD9" i="12"/>
  <c r="H9" i="12"/>
  <c r="IK9" i="12"/>
  <c r="GF9" i="12"/>
  <c r="EP9" i="12"/>
  <c r="DH9" i="12"/>
  <c r="CB9" i="12"/>
  <c r="AV9" i="12"/>
  <c r="AA9" i="12"/>
  <c r="II9" i="12"/>
  <c r="GC9" i="12"/>
  <c r="EN9" i="12"/>
  <c r="DF9" i="12"/>
  <c r="BZ9" i="12"/>
  <c r="AT9" i="12"/>
  <c r="X9" i="12"/>
  <c r="HU9" i="12"/>
  <c r="FU9" i="12"/>
  <c r="EG9" i="12"/>
  <c r="CZ9" i="12"/>
  <c r="BT9" i="12"/>
  <c r="AQ9" i="12"/>
  <c r="V9" i="12"/>
  <c r="MK9" i="12"/>
  <c r="DX9" i="12"/>
  <c r="P9" i="12"/>
  <c r="CX9" i="12"/>
  <c r="JQ9" i="12"/>
  <c r="CR9" i="12"/>
  <c r="HE9" i="12"/>
  <c r="BL9" i="12"/>
  <c r="AL9" i="12"/>
  <c r="NA9" i="12"/>
  <c r="S9" i="12"/>
  <c r="HS9" i="12"/>
  <c r="FI9" i="12"/>
  <c r="EE9" i="12"/>
  <c r="BR9" i="12"/>
  <c r="AN9" i="12"/>
  <c r="FQ9" i="12"/>
  <c r="DA7" i="12"/>
  <c r="JK7" i="12"/>
  <c r="JE5" i="12"/>
  <c r="BQ5" i="12"/>
  <c r="AP5" i="12"/>
  <c r="GJ5" i="12"/>
  <c r="AC5" i="12"/>
  <c r="FM5" i="12"/>
  <c r="KM5" i="12"/>
  <c r="BL5" i="12"/>
  <c r="HQ5" i="12"/>
  <c r="DS5" i="12"/>
  <c r="CO5" i="12"/>
  <c r="JU5" i="12"/>
  <c r="JM5" i="12"/>
  <c r="CR5" i="12"/>
  <c r="JW5" i="12"/>
  <c r="CE5" i="12"/>
  <c r="JD5" i="12"/>
  <c r="AW5" i="12"/>
  <c r="DX5" i="12"/>
  <c r="IR5" i="12"/>
  <c r="Y5" i="12"/>
  <c r="CT5" i="12"/>
  <c r="HC5" i="12"/>
  <c r="MG5" i="12"/>
  <c r="BJ5" i="12"/>
  <c r="ER5" i="12"/>
  <c r="JP5" i="12"/>
  <c r="EX5" i="12"/>
  <c r="HJ5" i="12"/>
  <c r="JV5" i="12"/>
  <c r="MO5" i="12"/>
  <c r="FA5" i="12"/>
  <c r="HM5" i="12"/>
  <c r="JY5" i="12"/>
  <c r="MR5" i="12"/>
  <c r="FJ5" i="12"/>
  <c r="HV5" i="12"/>
  <c r="KH5" i="12"/>
  <c r="NB5" i="12"/>
  <c r="BS5" i="12"/>
  <c r="EE5" i="12"/>
  <c r="GQ5" i="12"/>
  <c r="JC5" i="12"/>
  <c r="LS5" i="12"/>
  <c r="LP5" i="12"/>
  <c r="HH5" i="12"/>
  <c r="JL5" i="11"/>
  <c r="EO5" i="11"/>
  <c r="AM5" i="11"/>
  <c r="U5" i="11"/>
  <c r="DR5" i="11"/>
  <c r="IA5" i="11"/>
  <c r="CQ5" i="11"/>
  <c r="HA5" i="11"/>
  <c r="BU5" i="11"/>
  <c r="FZ5" i="11"/>
  <c r="BJ5" i="11"/>
  <c r="FM5" i="11"/>
  <c r="BC5" i="11"/>
  <c r="FE5" i="11"/>
  <c r="JN5" i="11"/>
  <c r="AQ5" i="11"/>
  <c r="EQ5" i="11"/>
  <c r="JB5" i="11"/>
  <c r="W5" i="11"/>
  <c r="CR5" i="11"/>
  <c r="FY5" i="11"/>
  <c r="JF5" i="11"/>
  <c r="Z5" i="11"/>
  <c r="CU5" i="11"/>
  <c r="GC5" i="11"/>
  <c r="JJ5" i="11"/>
  <c r="T5" i="11"/>
  <c r="CF5" i="11"/>
  <c r="ER5" i="11"/>
  <c r="HD5" i="11"/>
  <c r="JP5" i="11"/>
  <c r="EE5" i="11"/>
  <c r="GQ5" i="11"/>
  <c r="JC5" i="11"/>
  <c r="FQ5" i="11"/>
  <c r="O5" i="11"/>
  <c r="AY3" i="11"/>
  <c r="BA3" i="11"/>
  <c r="HA3" i="11"/>
  <c r="AC3" i="11"/>
  <c r="JW3" i="11"/>
  <c r="AF3" i="11"/>
  <c r="AR3" i="11"/>
  <c r="T3" i="11"/>
  <c r="HK3" i="11"/>
  <c r="AT3" i="11"/>
  <c r="LK3" i="11"/>
  <c r="CF3" i="11"/>
  <c r="GS3" i="11"/>
  <c r="Y3" i="11"/>
  <c r="JL3" i="11"/>
  <c r="AM3" i="11"/>
  <c r="GU3" i="11"/>
  <c r="KB3" i="11"/>
  <c r="GV3" i="11"/>
  <c r="KC3" i="11"/>
  <c r="O3" i="11"/>
  <c r="CK3" i="11"/>
  <c r="IZ3" i="11"/>
  <c r="MG3" i="11"/>
  <c r="II3" i="11"/>
  <c r="LP3" i="11"/>
  <c r="KV3" i="11"/>
  <c r="Z3" i="11"/>
  <c r="CL3" i="11"/>
  <c r="HJ3" i="11"/>
  <c r="JV3" i="11"/>
  <c r="MH3" i="11"/>
  <c r="GG3" i="11"/>
  <c r="IS3" i="11"/>
  <c r="LE3" i="11"/>
  <c r="BW3" i="11"/>
  <c r="BY3" i="11"/>
  <c r="HW3" i="11"/>
  <c r="AO3" i="11"/>
  <c r="KZ3" i="11"/>
  <c r="BD3" i="11"/>
  <c r="BP3" i="11"/>
  <c r="AS3" i="11"/>
  <c r="IF3" i="11"/>
  <c r="BG3" i="11"/>
  <c r="MJ3" i="11"/>
  <c r="HO3" i="11"/>
  <c r="AK3" i="11"/>
  <c r="KP3" i="11"/>
  <c r="AB3" i="11"/>
  <c r="AV3" i="11"/>
  <c r="HF3" i="11"/>
  <c r="KM3" i="11"/>
  <c r="HG3" i="11"/>
  <c r="KN3" i="11"/>
  <c r="X3" i="11"/>
  <c r="JK3" i="11"/>
  <c r="MR3" i="11"/>
  <c r="IT3" i="11"/>
  <c r="MA3" i="11"/>
  <c r="LG3" i="11"/>
  <c r="AH3" i="11"/>
  <c r="HR3" i="11"/>
  <c r="KD3" i="11"/>
  <c r="MP3" i="11"/>
  <c r="GO3" i="11"/>
  <c r="JA3" i="11"/>
  <c r="LM3" i="11"/>
  <c r="AJ5" i="11"/>
  <c r="CV5" i="11"/>
  <c r="FH5" i="11"/>
  <c r="HT5" i="11"/>
  <c r="EU5" i="11"/>
  <c r="HG5" i="11"/>
  <c r="BM5" i="11"/>
  <c r="CM3" i="11"/>
  <c r="IR3" i="11"/>
  <c r="BB3" i="11"/>
  <c r="LY3" i="11"/>
  <c r="CC3" i="11"/>
  <c r="CB3" i="11"/>
  <c r="HH3" i="11"/>
  <c r="BQ3" i="11"/>
  <c r="JB3" i="11"/>
  <c r="BS3" i="11"/>
  <c r="K3" i="11"/>
  <c r="IJ3" i="11"/>
  <c r="AW3" i="11"/>
  <c r="LO3" i="11"/>
  <c r="HV3" i="11"/>
  <c r="BL3" i="11"/>
  <c r="BE3" i="11"/>
  <c r="HP3" i="11"/>
  <c r="KX3" i="11"/>
  <c r="HQ3" i="11"/>
  <c r="KY3" i="11"/>
  <c r="AG3" i="11"/>
  <c r="GN3" i="11"/>
  <c r="JU3" i="11"/>
  <c r="NC3" i="11"/>
  <c r="JD3" i="11"/>
  <c r="ML3" i="11"/>
  <c r="LQ3" i="11"/>
  <c r="AP3" i="11"/>
  <c r="HZ3" i="11"/>
  <c r="KL3" i="11"/>
  <c r="MX3" i="11"/>
  <c r="GW3" i="11"/>
  <c r="JI3" i="11"/>
  <c r="LU3" i="11"/>
  <c r="HH5" i="11"/>
  <c r="CW5" i="11"/>
  <c r="GE5" i="11"/>
  <c r="GD5" i="11"/>
  <c r="BE5" i="11"/>
  <c r="FI5" i="11"/>
  <c r="AH5" i="11"/>
  <c r="EG5" i="11"/>
  <c r="IQ5" i="11"/>
  <c r="K5" i="11"/>
  <c r="DH5" i="11"/>
  <c r="HQ5" i="11"/>
  <c r="CT5" i="11"/>
  <c r="HC5" i="11"/>
  <c r="CM5" i="11"/>
  <c r="GU5" i="11"/>
  <c r="CB5" i="11"/>
  <c r="GH5" i="11"/>
  <c r="AX5" i="11"/>
  <c r="DX5" i="11"/>
  <c r="HE5" i="11"/>
  <c r="BB5" i="11"/>
  <c r="EA5" i="11"/>
  <c r="HI5" i="11"/>
  <c r="AR5" i="11"/>
  <c r="DD5" i="11"/>
  <c r="FP5" i="11"/>
  <c r="IB5" i="11"/>
  <c r="FC5" i="11"/>
  <c r="HO5" i="11"/>
  <c r="P5" i="11"/>
  <c r="JT3" i="11"/>
  <c r="BM3" i="11"/>
  <c r="ND3" i="11"/>
  <c r="CP3" i="11"/>
  <c r="ID3" i="11"/>
  <c r="CQ3" i="11"/>
  <c r="LD3" i="11"/>
  <c r="CE3" i="11"/>
  <c r="GQ3" i="11"/>
  <c r="W3" i="11"/>
  <c r="JJ3" i="11"/>
  <c r="BJ3" i="11"/>
  <c r="MT3" i="11"/>
  <c r="IQ3" i="11"/>
  <c r="BO3" i="11"/>
  <c r="IA3" i="11"/>
  <c r="LH3" i="11"/>
  <c r="IB3" i="11"/>
  <c r="LI3" i="11"/>
  <c r="AQ3" i="11"/>
  <c r="GY3" i="11"/>
  <c r="KF3" i="11"/>
  <c r="GH3" i="11"/>
  <c r="JO3" i="11"/>
  <c r="MV3" i="11"/>
  <c r="MB3" i="11"/>
  <c r="AX3" i="11"/>
  <c r="IH3" i="11"/>
  <c r="KT3" i="11"/>
  <c r="CG3" i="11"/>
  <c r="HE3" i="11"/>
  <c r="JQ3" i="11"/>
  <c r="MC3" i="11"/>
  <c r="KS3" i="11"/>
  <c r="BZ3" i="11"/>
  <c r="GK3" i="11"/>
  <c r="S3" i="11"/>
  <c r="IY3" i="11"/>
  <c r="MI3" i="11"/>
  <c r="CS3" i="11"/>
  <c r="HL3" i="11"/>
  <c r="AJ3" i="11"/>
  <c r="KI3" i="11"/>
  <c r="BU3" i="11"/>
  <c r="AL3" i="11"/>
  <c r="JM3" i="11"/>
  <c r="GI3" i="11"/>
  <c r="BX3" i="11"/>
  <c r="IL3" i="11"/>
  <c r="LS3" i="11"/>
  <c r="IM3" i="11"/>
  <c r="LT3" i="11"/>
  <c r="AZ3" i="11"/>
  <c r="HI3" i="11"/>
  <c r="KQ3" i="11"/>
  <c r="GR3" i="11"/>
  <c r="JZ3" i="11"/>
  <c r="JE3" i="11"/>
  <c r="MM3" i="11"/>
  <c r="BF3" i="11"/>
  <c r="IP3" i="11"/>
  <c r="LB3" i="11"/>
  <c r="CO3" i="11"/>
  <c r="HM3" i="11"/>
  <c r="JY3" i="11"/>
  <c r="MK3" i="11"/>
  <c r="GZ3" i="11"/>
  <c r="LX3" i="11"/>
  <c r="CN3" i="11"/>
  <c r="HD3" i="11"/>
  <c r="BC3" i="11"/>
  <c r="JX3" i="11"/>
  <c r="I3" i="11"/>
  <c r="IG3" i="11"/>
  <c r="AU3" i="11"/>
  <c r="LN3" i="11"/>
  <c r="CI3" i="11"/>
  <c r="GX3" i="11"/>
  <c r="BK3" i="11"/>
  <c r="KR3" i="11"/>
  <c r="L3" i="11"/>
  <c r="CH3" i="11"/>
  <c r="IV3" i="11"/>
  <c r="MD3" i="11"/>
  <c r="IW3" i="11"/>
  <c r="ME3" i="11"/>
  <c r="BI3" i="11"/>
  <c r="HT3" i="11"/>
  <c r="LA3" i="11"/>
  <c r="HC3" i="11"/>
  <c r="KJ3" i="11"/>
  <c r="JP3" i="11"/>
  <c r="MW3" i="11"/>
  <c r="BN3" i="11"/>
  <c r="GL3" i="11"/>
  <c r="IX3" i="11"/>
  <c r="LJ3" i="11"/>
  <c r="HU3" i="11"/>
  <c r="KG3" i="11"/>
  <c r="MS3" i="11"/>
  <c r="MX4" i="11"/>
  <c r="MP4" i="11"/>
  <c r="MH4" i="11"/>
  <c r="LZ4" i="11"/>
  <c r="LR4" i="11"/>
  <c r="LJ4" i="11"/>
  <c r="LB4" i="11"/>
  <c r="NB4" i="11"/>
  <c r="MS4" i="11"/>
  <c r="MJ4" i="11"/>
  <c r="MA4" i="11"/>
  <c r="LQ4" i="11"/>
  <c r="LH4" i="11"/>
  <c r="KY4" i="11"/>
  <c r="KQ4" i="11"/>
  <c r="KI4" i="11"/>
  <c r="KA4" i="11"/>
  <c r="JS4" i="11"/>
  <c r="JK4" i="11"/>
  <c r="JC4" i="11"/>
  <c r="IU4" i="11"/>
  <c r="IM4" i="11"/>
  <c r="IE4" i="11"/>
  <c r="HW4" i="11"/>
  <c r="HO4" i="11"/>
  <c r="HG4" i="11"/>
  <c r="GY4" i="11"/>
  <c r="GQ4" i="11"/>
  <c r="GI4" i="11"/>
  <c r="GA4" i="11"/>
  <c r="FS4" i="11"/>
  <c r="FK4" i="11"/>
  <c r="FC4" i="11"/>
  <c r="EU4" i="11"/>
  <c r="EM4" i="11"/>
  <c r="EE4" i="11"/>
  <c r="DW4" i="11"/>
  <c r="DO4" i="11"/>
  <c r="DG4" i="11"/>
  <c r="CY4" i="11"/>
  <c r="CQ4" i="11"/>
  <c r="CI4" i="11"/>
  <c r="CA4" i="11"/>
  <c r="BS4" i="11"/>
  <c r="BK4" i="11"/>
  <c r="BC4" i="11"/>
  <c r="AU4" i="11"/>
  <c r="AM4" i="11"/>
  <c r="AE4" i="11"/>
  <c r="W4" i="11"/>
  <c r="O4" i="11"/>
  <c r="MY4" i="11"/>
  <c r="MO4" i="11"/>
  <c r="MF4" i="11"/>
  <c r="LW4" i="11"/>
  <c r="LN4" i="11"/>
  <c r="LE4" i="11"/>
  <c r="KV4" i="11"/>
  <c r="KN4" i="11"/>
  <c r="KF4" i="11"/>
  <c r="JX4" i="11"/>
  <c r="JP4" i="11"/>
  <c r="JH4" i="11"/>
  <c r="IZ4" i="11"/>
  <c r="IR4" i="11"/>
  <c r="IJ4" i="11"/>
  <c r="IB4" i="11"/>
  <c r="HT4" i="11"/>
  <c r="HL4" i="11"/>
  <c r="HD4" i="11"/>
  <c r="GV4" i="11"/>
  <c r="GN4" i="11"/>
  <c r="GF4" i="11"/>
  <c r="FX4" i="11"/>
  <c r="FP4" i="11"/>
  <c r="FH4" i="11"/>
  <c r="EZ4" i="11"/>
  <c r="ER4" i="11"/>
  <c r="EJ4" i="11"/>
  <c r="EB4" i="11"/>
  <c r="DT4" i="11"/>
  <c r="DL4" i="11"/>
  <c r="DD4" i="11"/>
  <c r="CV4" i="11"/>
  <c r="CN4" i="11"/>
  <c r="CF4" i="11"/>
  <c r="BX4" i="11"/>
  <c r="BP4" i="11"/>
  <c r="BH4" i="11"/>
  <c r="AZ4" i="11"/>
  <c r="AR4" i="11"/>
  <c r="AJ4" i="11"/>
  <c r="AB4" i="11"/>
  <c r="T4" i="11"/>
  <c r="L4" i="11"/>
  <c r="MW4" i="11"/>
  <c r="ML4" i="11"/>
  <c r="LY4" i="11"/>
  <c r="LM4" i="11"/>
  <c r="LA4" i="11"/>
  <c r="KP4" i="11"/>
  <c r="KE4" i="11"/>
  <c r="JU4" i="11"/>
  <c r="JJ4" i="11"/>
  <c r="IY4" i="11"/>
  <c r="IO4" i="11"/>
  <c r="ID4" i="11"/>
  <c r="HS4" i="11"/>
  <c r="HI4" i="11"/>
  <c r="GX4" i="11"/>
  <c r="GM4" i="11"/>
  <c r="GC4" i="11"/>
  <c r="FR4" i="11"/>
  <c r="FG4" i="11"/>
  <c r="EW4" i="11"/>
  <c r="EL4" i="11"/>
  <c r="EA4" i="11"/>
  <c r="DQ4" i="11"/>
  <c r="DF4" i="11"/>
  <c r="CU4" i="11"/>
  <c r="CK4" i="11"/>
  <c r="BZ4" i="11"/>
  <c r="BO4" i="11"/>
  <c r="BE4" i="11"/>
  <c r="AT4" i="11"/>
  <c r="AI4" i="11"/>
  <c r="Y4" i="11"/>
  <c r="N4" i="11"/>
  <c r="MV4" i="11"/>
  <c r="MK4" i="11"/>
  <c r="LX4" i="11"/>
  <c r="LL4" i="11"/>
  <c r="KZ4" i="11"/>
  <c r="KO4" i="11"/>
  <c r="KD4" i="11"/>
  <c r="JT4" i="11"/>
  <c r="JI4" i="11"/>
  <c r="IX4" i="11"/>
  <c r="IN4" i="11"/>
  <c r="IC4" i="11"/>
  <c r="HR4" i="11"/>
  <c r="HH4" i="11"/>
  <c r="GW4" i="11"/>
  <c r="GL4" i="11"/>
  <c r="GB4" i="11"/>
  <c r="FQ4" i="11"/>
  <c r="FF4" i="11"/>
  <c r="EV4" i="11"/>
  <c r="EK4" i="11"/>
  <c r="DZ4" i="11"/>
  <c r="DP4" i="11"/>
  <c r="DE4" i="11"/>
  <c r="CT4" i="11"/>
  <c r="CJ4" i="11"/>
  <c r="BY4" i="11"/>
  <c r="BN4" i="11"/>
  <c r="BD4" i="11"/>
  <c r="AS4" i="11"/>
  <c r="AH4" i="11"/>
  <c r="X4" i="11"/>
  <c r="M4" i="11"/>
  <c r="ND4" i="11"/>
  <c r="MR4" i="11"/>
  <c r="ME4" i="11"/>
  <c r="LT4" i="11"/>
  <c r="LG4" i="11"/>
  <c r="KU4" i="11"/>
  <c r="KK4" i="11"/>
  <c r="JZ4" i="11"/>
  <c r="JO4" i="11"/>
  <c r="JE4" i="11"/>
  <c r="IT4" i="11"/>
  <c r="II4" i="11"/>
  <c r="HY4" i="11"/>
  <c r="HN4" i="11"/>
  <c r="HC4" i="11"/>
  <c r="GS4" i="11"/>
  <c r="GH4" i="11"/>
  <c r="FW4" i="11"/>
  <c r="FM4" i="11"/>
  <c r="FB4" i="11"/>
  <c r="EQ4" i="11"/>
  <c r="EG4" i="11"/>
  <c r="DV4" i="11"/>
  <c r="DK4" i="11"/>
  <c r="DA4" i="11"/>
  <c r="CP4" i="11"/>
  <c r="CE4" i="11"/>
  <c r="BU4" i="11"/>
  <c r="BJ4" i="11"/>
  <c r="AY4" i="11"/>
  <c r="AO4" i="11"/>
  <c r="AD4" i="11"/>
  <c r="S4" i="11"/>
  <c r="I4" i="11"/>
  <c r="NC4" i="11"/>
  <c r="MQ4" i="11"/>
  <c r="MD4" i="11"/>
  <c r="LS4" i="11"/>
  <c r="LF4" i="11"/>
  <c r="KT4" i="11"/>
  <c r="KJ4" i="11"/>
  <c r="JY4" i="11"/>
  <c r="JN4" i="11"/>
  <c r="JD4" i="11"/>
  <c r="IS4" i="11"/>
  <c r="IH4" i="11"/>
  <c r="HX4" i="11"/>
  <c r="HM4" i="11"/>
  <c r="HB4" i="11"/>
  <c r="GR4" i="11"/>
  <c r="GG4" i="11"/>
  <c r="FV4" i="11"/>
  <c r="FL4" i="11"/>
  <c r="FA4" i="11"/>
  <c r="NA4" i="11"/>
  <c r="MN4" i="11"/>
  <c r="MC4" i="11"/>
  <c r="LP4" i="11"/>
  <c r="LD4" i="11"/>
  <c r="KS4" i="11"/>
  <c r="KH4" i="11"/>
  <c r="JW4" i="11"/>
  <c r="JM4" i="11"/>
  <c r="JB4" i="11"/>
  <c r="IQ4" i="11"/>
  <c r="IG4" i="11"/>
  <c r="HV4" i="11"/>
  <c r="HK4" i="11"/>
  <c r="HA4" i="11"/>
  <c r="GP4" i="11"/>
  <c r="GE4" i="11"/>
  <c r="FU4" i="11"/>
  <c r="FJ4" i="11"/>
  <c r="EY4" i="11"/>
  <c r="EO4" i="11"/>
  <c r="ED4" i="11"/>
  <c r="DS4" i="11"/>
  <c r="DI4" i="11"/>
  <c r="CX4" i="11"/>
  <c r="CM4" i="11"/>
  <c r="CC4" i="11"/>
  <c r="BR4" i="11"/>
  <c r="BG4" i="11"/>
  <c r="AW4" i="11"/>
  <c r="AL4" i="11"/>
  <c r="AA4" i="11"/>
  <c r="Q4" i="11"/>
  <c r="MZ4" i="11"/>
  <c r="MM4" i="11"/>
  <c r="MB4" i="11"/>
  <c r="LO4" i="11"/>
  <c r="LC4" i="11"/>
  <c r="KR4" i="11"/>
  <c r="KG4" i="11"/>
  <c r="JV4" i="11"/>
  <c r="JL4" i="11"/>
  <c r="JA4" i="11"/>
  <c r="IP4" i="11"/>
  <c r="IF4" i="11"/>
  <c r="HU4" i="11"/>
  <c r="HJ4" i="11"/>
  <c r="GZ4" i="11"/>
  <c r="GO4" i="11"/>
  <c r="GD4" i="11"/>
  <c r="FT4" i="11"/>
  <c r="FI4" i="11"/>
  <c r="EX4" i="11"/>
  <c r="EN4" i="11"/>
  <c r="EC4" i="11"/>
  <c r="DR4" i="11"/>
  <c r="DH4" i="11"/>
  <c r="CW4" i="11"/>
  <c r="CL4" i="11"/>
  <c r="CB4" i="11"/>
  <c r="BQ4" i="11"/>
  <c r="BF4" i="11"/>
  <c r="AV4" i="11"/>
  <c r="AK4" i="11"/>
  <c r="Z4" i="11"/>
  <c r="P4" i="11"/>
  <c r="KC4" i="11"/>
  <c r="R4" i="11"/>
  <c r="LU4" i="11"/>
  <c r="KB4" i="11"/>
  <c r="IK4" i="11"/>
  <c r="GT4" i="11"/>
  <c r="FD4" i="11"/>
  <c r="DX4" i="11"/>
  <c r="CS4" i="11"/>
  <c r="BT4" i="11"/>
  <c r="AP4" i="11"/>
  <c r="LK4" i="11"/>
  <c r="JR4" i="11"/>
  <c r="IA4" i="11"/>
  <c r="GK4" i="11"/>
  <c r="ET4" i="11"/>
  <c r="DU4" i="11"/>
  <c r="CR4" i="11"/>
  <c r="BM4" i="11"/>
  <c r="AN4" i="11"/>
  <c r="J4" i="11"/>
  <c r="LI4" i="11"/>
  <c r="JQ4" i="11"/>
  <c r="HZ4" i="11"/>
  <c r="GJ4" i="11"/>
  <c r="ES4" i="11"/>
  <c r="DN4" i="11"/>
  <c r="CO4" i="11"/>
  <c r="BL4" i="11"/>
  <c r="AG4" i="11"/>
  <c r="H4" i="11"/>
  <c r="MU4" i="11"/>
  <c r="KX4" i="11"/>
  <c r="JG4" i="11"/>
  <c r="HQ4" i="11"/>
  <c r="FZ4" i="11"/>
  <c r="EP4" i="11"/>
  <c r="DM4" i="11"/>
  <c r="CH4" i="11"/>
  <c r="BI4" i="11"/>
  <c r="AF4" i="11"/>
  <c r="MT4" i="11"/>
  <c r="KW4" i="11"/>
  <c r="HP4" i="11"/>
  <c r="FY4" i="11"/>
  <c r="EI4" i="11"/>
  <c r="DJ4" i="11"/>
  <c r="BB4" i="11"/>
  <c r="AC4" i="11"/>
  <c r="JF4" i="11"/>
  <c r="CG4" i="11"/>
  <c r="MI4" i="11"/>
  <c r="KM4" i="11"/>
  <c r="IW4" i="11"/>
  <c r="HF4" i="11"/>
  <c r="FO4" i="11"/>
  <c r="EH4" i="11"/>
  <c r="DC4" i="11"/>
  <c r="CD4" i="11"/>
  <c r="BA4" i="11"/>
  <c r="V4" i="11"/>
  <c r="MG4" i="11"/>
  <c r="KL4" i="11"/>
  <c r="IV4" i="11"/>
  <c r="HE4" i="11"/>
  <c r="FN4" i="11"/>
  <c r="EF4" i="11"/>
  <c r="DB4" i="11"/>
  <c r="BW4" i="11"/>
  <c r="AX4" i="11"/>
  <c r="U4" i="11"/>
  <c r="LV4" i="11"/>
  <c r="IL4" i="11"/>
  <c r="GU4" i="11"/>
  <c r="FE4" i="11"/>
  <c r="DY4" i="11"/>
  <c r="CZ4" i="11"/>
  <c r="BV4" i="11"/>
  <c r="AQ4" i="11"/>
  <c r="K4" i="11"/>
  <c r="DJ5" i="11"/>
  <c r="N3" i="11"/>
  <c r="P3" i="11"/>
  <c r="NB3" i="11"/>
  <c r="HY3" i="11"/>
  <c r="GM3" i="11"/>
  <c r="KE3" i="11"/>
  <c r="LC3" i="11"/>
  <c r="V3" i="11"/>
  <c r="JC3" i="11"/>
  <c r="BH3" i="11"/>
  <c r="MQ3" i="11"/>
  <c r="HS3" i="11"/>
  <c r="CJ3" i="11"/>
  <c r="LV3" i="11"/>
  <c r="U3" i="11"/>
  <c r="CR3" i="11"/>
  <c r="JG3" i="11"/>
  <c r="MN3" i="11"/>
  <c r="JH3" i="11"/>
  <c r="MO3" i="11"/>
  <c r="BR3" i="11"/>
  <c r="IE3" i="11"/>
  <c r="LL3" i="11"/>
  <c r="HN3" i="11"/>
  <c r="KU3" i="11"/>
  <c r="KA3" i="11"/>
  <c r="J3" i="11"/>
  <c r="BV3" i="11"/>
  <c r="GT3" i="11"/>
  <c r="JF3" i="11"/>
  <c r="LR3" i="11"/>
  <c r="IC3" i="11"/>
  <c r="KO3" i="11"/>
  <c r="NA3" i="11"/>
  <c r="Q5" i="11"/>
  <c r="CL5" i="11"/>
  <c r="FR5" i="11"/>
  <c r="IY5" i="11"/>
  <c r="L5" i="11"/>
  <c r="BX5" i="11"/>
  <c r="EJ5" i="11"/>
  <c r="GV5" i="11"/>
  <c r="JH5" i="11"/>
  <c r="DW5" i="11"/>
  <c r="GI5" i="11"/>
  <c r="IU5" i="11"/>
  <c r="HV5" i="11"/>
  <c r="BL5" i="11"/>
  <c r="AA3" i="11"/>
  <c r="AN3" i="11"/>
  <c r="Q3" i="11"/>
  <c r="IU3" i="11"/>
  <c r="H3" i="11"/>
  <c r="AE3" i="11"/>
  <c r="MF3" i="11"/>
  <c r="GP3" i="11"/>
  <c r="AI3" i="11"/>
  <c r="KH3" i="11"/>
  <c r="BT3" i="11"/>
  <c r="M3" i="11"/>
  <c r="IN3" i="11"/>
  <c r="MU3" i="11"/>
  <c r="AD3" i="11"/>
  <c r="GJ3" i="11"/>
  <c r="JR3" i="11"/>
  <c r="MY3" i="11"/>
  <c r="JS3" i="11"/>
  <c r="MZ3" i="11"/>
  <c r="CA3" i="11"/>
  <c r="IO3" i="11"/>
  <c r="LW3" i="11"/>
  <c r="HX3" i="11"/>
  <c r="LF3" i="11"/>
  <c r="KK3" i="11"/>
  <c r="R3" i="11"/>
  <c r="CD3" i="11"/>
  <c r="HB3" i="11"/>
  <c r="JN3" i="11"/>
  <c r="LZ3" i="11"/>
  <c r="IK3" i="11"/>
  <c r="KW3" i="11"/>
  <c r="DJ5" i="10"/>
  <c r="DV5" i="10"/>
  <c r="P5" i="10"/>
  <c r="FJ5" i="10"/>
  <c r="BP5" i="10"/>
  <c r="DI5" i="10"/>
  <c r="CI5" i="10"/>
  <c r="HU5" i="10"/>
  <c r="GD5" i="10"/>
  <c r="AF5" i="10"/>
  <c r="EZ5" i="10"/>
  <c r="EF5" i="10"/>
  <c r="DT5" i="10"/>
  <c r="DX5" i="10"/>
  <c r="BR5" i="10"/>
  <c r="ER5" i="10"/>
  <c r="IO5" i="10"/>
  <c r="IR5" i="10"/>
  <c r="T5" i="10"/>
  <c r="CO5" i="10"/>
  <c r="FR5" i="10"/>
  <c r="AM5" i="10"/>
  <c r="DH5" i="10"/>
  <c r="GO5" i="10"/>
  <c r="AY5" i="10"/>
  <c r="DL5" i="10"/>
  <c r="GG5" i="10"/>
  <c r="JF5" i="10"/>
  <c r="IN5" i="10"/>
  <c r="IF5" i="10"/>
  <c r="EQ5" i="10"/>
  <c r="HC5" i="10"/>
  <c r="IT5" i="10"/>
  <c r="LQ3" i="10"/>
  <c r="IZ3" i="10"/>
  <c r="JC3" i="10"/>
  <c r="CN3" i="10"/>
  <c r="HL3" i="10"/>
  <c r="MJ3" i="10"/>
  <c r="AC3" i="10"/>
  <c r="KO3" i="10"/>
  <c r="KK3" i="10"/>
  <c r="IE3" i="10"/>
  <c r="NC3" i="10"/>
  <c r="AG3" i="10"/>
  <c r="KC3" i="10"/>
  <c r="BP3" i="10"/>
  <c r="KF3" i="10"/>
  <c r="BQ3" i="10"/>
  <c r="GO3" i="10"/>
  <c r="LM3" i="10"/>
  <c r="BB3" i="10"/>
  <c r="IL3" i="10"/>
  <c r="KX3" i="10"/>
  <c r="H3" i="10"/>
  <c r="BT3" i="10"/>
  <c r="GR3" i="10"/>
  <c r="JD3" i="10"/>
  <c r="LP3" i="10"/>
  <c r="Z3" i="10"/>
  <c r="CL3" i="10"/>
  <c r="HJ3" i="10"/>
  <c r="JV3" i="10"/>
  <c r="MH3" i="10"/>
  <c r="AY3" i="10"/>
  <c r="II3" i="10"/>
  <c r="KU3" i="10"/>
  <c r="T3" i="10"/>
  <c r="W3" i="10"/>
  <c r="JS3" i="10"/>
  <c r="HY3" i="10"/>
  <c r="IB3" i="10"/>
  <c r="MZ3" i="10"/>
  <c r="AS3" i="10"/>
  <c r="GG3" i="10"/>
  <c r="LE3" i="10"/>
  <c r="BI3" i="10"/>
  <c r="IU3" i="10"/>
  <c r="BU3" i="10"/>
  <c r="AW3" i="10"/>
  <c r="KS3" i="10"/>
  <c r="KV3" i="10"/>
  <c r="CG3" i="10"/>
  <c r="HE3" i="10"/>
  <c r="MC3" i="10"/>
  <c r="BJ3" i="10"/>
  <c r="GH3" i="10"/>
  <c r="IT3" i="10"/>
  <c r="LF3" i="10"/>
  <c r="P3" i="10"/>
  <c r="CB3" i="10"/>
  <c r="GZ3" i="10"/>
  <c r="JL3" i="10"/>
  <c r="LX3" i="10"/>
  <c r="AH3" i="10"/>
  <c r="HR3" i="10"/>
  <c r="KD3" i="10"/>
  <c r="MP3" i="10"/>
  <c r="BG3" i="10"/>
  <c r="IQ3" i="10"/>
  <c r="LC3" i="10"/>
  <c r="AX5" i="10"/>
  <c r="CQ5" i="10"/>
  <c r="Z5" i="10"/>
  <c r="Y5" i="10"/>
  <c r="EP5" i="10"/>
  <c r="DN5" i="10"/>
  <c r="HW5" i="10"/>
  <c r="BJ5" i="10"/>
  <c r="GF5" i="10"/>
  <c r="AH5" i="10"/>
  <c r="FA5" i="10"/>
  <c r="W5" i="10"/>
  <c r="FD5" i="10"/>
  <c r="O5" i="10"/>
  <c r="CJ5" i="10"/>
  <c r="FL5" i="10"/>
  <c r="AL5" i="10"/>
  <c r="DG5" i="10"/>
  <c r="GN5" i="10"/>
  <c r="BE5" i="10"/>
  <c r="EC5" i="10"/>
  <c r="HR5" i="10"/>
  <c r="BO5" i="10"/>
  <c r="ED5" i="10"/>
  <c r="GY5" i="10"/>
  <c r="GI5" i="10"/>
  <c r="JH5" i="10"/>
  <c r="IZ5" i="10"/>
  <c r="FG5" i="10"/>
  <c r="HS5" i="10"/>
  <c r="JJ5" i="10"/>
  <c r="AZ3" i="10"/>
  <c r="AM3" i="10"/>
  <c r="KI3" i="10"/>
  <c r="LA3" i="10"/>
  <c r="IR3" i="10"/>
  <c r="I3" i="10"/>
  <c r="BY3" i="10"/>
  <c r="GW3" i="10"/>
  <c r="LU3" i="10"/>
  <c r="O3" i="10"/>
  <c r="JK3" i="10"/>
  <c r="BM3" i="10"/>
  <c r="GK3" i="10"/>
  <c r="LI3" i="10"/>
  <c r="LL3" i="10"/>
  <c r="HU3" i="10"/>
  <c r="MS3" i="10"/>
  <c r="BR3" i="10"/>
  <c r="GP3" i="10"/>
  <c r="JB3" i="10"/>
  <c r="LN3" i="10"/>
  <c r="X3" i="10"/>
  <c r="CJ3" i="10"/>
  <c r="HH3" i="10"/>
  <c r="JT3" i="10"/>
  <c r="MF3" i="10"/>
  <c r="AP3" i="10"/>
  <c r="HZ3" i="10"/>
  <c r="KL3" i="10"/>
  <c r="MX3" i="10"/>
  <c r="BO3" i="10"/>
  <c r="GM3" i="10"/>
  <c r="IY3" i="10"/>
  <c r="LK3" i="10"/>
  <c r="MW4" i="10"/>
  <c r="MO4" i="10"/>
  <c r="MG4" i="10"/>
  <c r="LY4" i="10"/>
  <c r="LQ4" i="10"/>
  <c r="LI4" i="10"/>
  <c r="LA4" i="10"/>
  <c r="KS4" i="10"/>
  <c r="KK4" i="10"/>
  <c r="KC4" i="10"/>
  <c r="JU4" i="10"/>
  <c r="ND4" i="10"/>
  <c r="MV4" i="10"/>
  <c r="MN4" i="10"/>
  <c r="MF4" i="10"/>
  <c r="LX4" i="10"/>
  <c r="LP4" i="10"/>
  <c r="LH4" i="10"/>
  <c r="KZ4" i="10"/>
  <c r="KR4" i="10"/>
  <c r="KJ4" i="10"/>
  <c r="KB4" i="10"/>
  <c r="JT4" i="10"/>
  <c r="MZ4" i="10"/>
  <c r="MR4" i="10"/>
  <c r="MJ4" i="10"/>
  <c r="MB4" i="10"/>
  <c r="LT4" i="10"/>
  <c r="LL4" i="10"/>
  <c r="LD4" i="10"/>
  <c r="KV4" i="10"/>
  <c r="KN4" i="10"/>
  <c r="KF4" i="10"/>
  <c r="JX4" i="10"/>
  <c r="FX4" i="10"/>
  <c r="MY4" i="10"/>
  <c r="LM4" i="10"/>
  <c r="MU4" i="10"/>
  <c r="MI4" i="10"/>
  <c r="LV4" i="10"/>
  <c r="LJ4" i="10"/>
  <c r="KW4" i="10"/>
  <c r="KI4" i="10"/>
  <c r="JW4" i="10"/>
  <c r="FZ4" i="10"/>
  <c r="FQ4" i="10"/>
  <c r="FI4" i="10"/>
  <c r="FA4" i="10"/>
  <c r="ES4" i="10"/>
  <c r="EK4" i="10"/>
  <c r="EC4" i="10"/>
  <c r="DU4" i="10"/>
  <c r="DM4" i="10"/>
  <c r="DE4" i="10"/>
  <c r="CW4" i="10"/>
  <c r="CO4" i="10"/>
  <c r="CG4" i="10"/>
  <c r="BY4" i="10"/>
  <c r="BQ4" i="10"/>
  <c r="BI4" i="10"/>
  <c r="BA4" i="10"/>
  <c r="AS4" i="10"/>
  <c r="AK4" i="10"/>
  <c r="AC4" i="10"/>
  <c r="U4" i="10"/>
  <c r="M4" i="10"/>
  <c r="MT4" i="10"/>
  <c r="MH4" i="10"/>
  <c r="LU4" i="10"/>
  <c r="LG4" i="10"/>
  <c r="KU4" i="10"/>
  <c r="KH4" i="10"/>
  <c r="JV4" i="10"/>
  <c r="FY4" i="10"/>
  <c r="FP4" i="10"/>
  <c r="FH4" i="10"/>
  <c r="EZ4" i="10"/>
  <c r="ER4" i="10"/>
  <c r="EJ4" i="10"/>
  <c r="EB4" i="10"/>
  <c r="DT4" i="10"/>
  <c r="DL4" i="10"/>
  <c r="DD4" i="10"/>
  <c r="CV4" i="10"/>
  <c r="CN4" i="10"/>
  <c r="CF4" i="10"/>
  <c r="BX4" i="10"/>
  <c r="BP4" i="10"/>
  <c r="BH4" i="10"/>
  <c r="AZ4" i="10"/>
  <c r="AR4" i="10"/>
  <c r="AJ4" i="10"/>
  <c r="AB4" i="10"/>
  <c r="T4" i="10"/>
  <c r="L4" i="10"/>
  <c r="NC4" i="10"/>
  <c r="MQ4" i="10"/>
  <c r="MD4" i="10"/>
  <c r="LR4" i="10"/>
  <c r="LE4" i="10"/>
  <c r="KQ4" i="10"/>
  <c r="KE4" i="10"/>
  <c r="GE4" i="10"/>
  <c r="FV4" i="10"/>
  <c r="FN4" i="10"/>
  <c r="FF4" i="10"/>
  <c r="EX4" i="10"/>
  <c r="EP4" i="10"/>
  <c r="EH4" i="10"/>
  <c r="DZ4" i="10"/>
  <c r="DR4" i="10"/>
  <c r="DJ4" i="10"/>
  <c r="DB4" i="10"/>
  <c r="CT4" i="10"/>
  <c r="CL4" i="10"/>
  <c r="CD4" i="10"/>
  <c r="BV4" i="10"/>
  <c r="BN4" i="10"/>
  <c r="BF4" i="10"/>
  <c r="AX4" i="10"/>
  <c r="AP4" i="10"/>
  <c r="AH4" i="10"/>
  <c r="Z4" i="10"/>
  <c r="R4" i="10"/>
  <c r="J4" i="10"/>
  <c r="NA4" i="10"/>
  <c r="MM4" i="10"/>
  <c r="MA4" i="10"/>
  <c r="LN4" i="10"/>
  <c r="LB4" i="10"/>
  <c r="KO4" i="10"/>
  <c r="KA4" i="10"/>
  <c r="GC4" i="10"/>
  <c r="FT4" i="10"/>
  <c r="FL4" i="10"/>
  <c r="FD4" i="10"/>
  <c r="EV4" i="10"/>
  <c r="EN4" i="10"/>
  <c r="EF4" i="10"/>
  <c r="DX4" i="10"/>
  <c r="DP4" i="10"/>
  <c r="DH4" i="10"/>
  <c r="CZ4" i="10"/>
  <c r="CR4" i="10"/>
  <c r="CJ4" i="10"/>
  <c r="CB4" i="10"/>
  <c r="BT4" i="10"/>
  <c r="BL4" i="10"/>
  <c r="BD4" i="10"/>
  <c r="AV4" i="10"/>
  <c r="AN4" i="10"/>
  <c r="AF4" i="10"/>
  <c r="X4" i="10"/>
  <c r="P4" i="10"/>
  <c r="H4" i="10"/>
  <c r="ML4" i="10"/>
  <c r="LZ4" i="10"/>
  <c r="KY4" i="10"/>
  <c r="MX4" i="10"/>
  <c r="LO4" i="10"/>
  <c r="KL4" i="10"/>
  <c r="GA4" i="10"/>
  <c r="FJ4" i="10"/>
  <c r="ET4" i="10"/>
  <c r="ED4" i="10"/>
  <c r="DN4" i="10"/>
  <c r="CX4" i="10"/>
  <c r="CH4" i="10"/>
  <c r="BR4" i="10"/>
  <c r="BB4" i="10"/>
  <c r="AL4" i="10"/>
  <c r="V4" i="10"/>
  <c r="MS4" i="10"/>
  <c r="LK4" i="10"/>
  <c r="KG4" i="10"/>
  <c r="FW4" i="10"/>
  <c r="FG4" i="10"/>
  <c r="EQ4" i="10"/>
  <c r="EA4" i="10"/>
  <c r="DK4" i="10"/>
  <c r="CU4" i="10"/>
  <c r="CE4" i="10"/>
  <c r="BO4" i="10"/>
  <c r="AY4" i="10"/>
  <c r="S4" i="10"/>
  <c r="MP4" i="10"/>
  <c r="LF4" i="10"/>
  <c r="KD4" i="10"/>
  <c r="FU4" i="10"/>
  <c r="FE4" i="10"/>
  <c r="EO4" i="10"/>
  <c r="DY4" i="10"/>
  <c r="DI4" i="10"/>
  <c r="CS4" i="10"/>
  <c r="CC4" i="10"/>
  <c r="BM4" i="10"/>
  <c r="AW4" i="10"/>
  <c r="AG4" i="10"/>
  <c r="Q4" i="10"/>
  <c r="LW4" i="10"/>
  <c r="GD4" i="10"/>
  <c r="DQ4" i="10"/>
  <c r="CK4" i="10"/>
  <c r="Y4" i="10"/>
  <c r="MK4" i="10"/>
  <c r="LC4" i="10"/>
  <c r="JZ4" i="10"/>
  <c r="FS4" i="10"/>
  <c r="FC4" i="10"/>
  <c r="EM4" i="10"/>
  <c r="DW4" i="10"/>
  <c r="DG4" i="10"/>
  <c r="CQ4" i="10"/>
  <c r="CA4" i="10"/>
  <c r="BK4" i="10"/>
  <c r="AU4" i="10"/>
  <c r="AE4" i="10"/>
  <c r="O4" i="10"/>
  <c r="KP4" i="10"/>
  <c r="EG4" i="10"/>
  <c r="BU4" i="10"/>
  <c r="I4" i="10"/>
  <c r="ME4" i="10"/>
  <c r="KX4" i="10"/>
  <c r="JY4" i="10"/>
  <c r="FR4" i="10"/>
  <c r="FB4" i="10"/>
  <c r="EL4" i="10"/>
  <c r="DV4" i="10"/>
  <c r="DF4" i="10"/>
  <c r="CP4" i="10"/>
  <c r="BZ4" i="10"/>
  <c r="BJ4" i="10"/>
  <c r="AT4" i="10"/>
  <c r="AD4" i="10"/>
  <c r="N4" i="10"/>
  <c r="FM4" i="10"/>
  <c r="DA4" i="10"/>
  <c r="AO4" i="10"/>
  <c r="MC4" i="10"/>
  <c r="KT4" i="10"/>
  <c r="JS4" i="10"/>
  <c r="FO4" i="10"/>
  <c r="EY4" i="10"/>
  <c r="EI4" i="10"/>
  <c r="DS4" i="10"/>
  <c r="DC4" i="10"/>
  <c r="CM4" i="10"/>
  <c r="BW4" i="10"/>
  <c r="BG4" i="10"/>
  <c r="AQ4" i="10"/>
  <c r="AA4" i="10"/>
  <c r="K4" i="10"/>
  <c r="EW4" i="10"/>
  <c r="BE4" i="10"/>
  <c r="NB4" i="10"/>
  <c r="LS4" i="10"/>
  <c r="KM4" i="10"/>
  <c r="GB4" i="10"/>
  <c r="FK4" i="10"/>
  <c r="EU4" i="10"/>
  <c r="EE4" i="10"/>
  <c r="DO4" i="10"/>
  <c r="CY4" i="10"/>
  <c r="CI4" i="10"/>
  <c r="BS4" i="10"/>
  <c r="BC4" i="10"/>
  <c r="AM4" i="10"/>
  <c r="W4" i="10"/>
  <c r="AI4" i="10"/>
  <c r="AJ5" i="10"/>
  <c r="AS5" i="10"/>
  <c r="CK5" i="10"/>
  <c r="FC5" i="10"/>
  <c r="BL5" i="10"/>
  <c r="AN5" i="10"/>
  <c r="FF5" i="10"/>
  <c r="N5" i="10"/>
  <c r="EE5" i="10"/>
  <c r="JD5" i="10"/>
  <c r="BY5" i="10"/>
  <c r="GZ5" i="10"/>
  <c r="AW5" i="10"/>
  <c r="FQ5" i="10"/>
  <c r="AK5" i="10"/>
  <c r="FU5" i="10"/>
  <c r="X5" i="10"/>
  <c r="CS5" i="10"/>
  <c r="FV5" i="10"/>
  <c r="AU5" i="10"/>
  <c r="DQ5" i="10"/>
  <c r="HB5" i="10"/>
  <c r="BN5" i="10"/>
  <c r="EN5" i="10"/>
  <c r="IH5" i="10"/>
  <c r="K5" i="10"/>
  <c r="BW5" i="10"/>
  <c r="EM5" i="10"/>
  <c r="HH5" i="10"/>
  <c r="GR5" i="10"/>
  <c r="JK5" i="10"/>
  <c r="FO5" i="10"/>
  <c r="IA5" i="10"/>
  <c r="CF3" i="10"/>
  <c r="BC3" i="10"/>
  <c r="KY3" i="10"/>
  <c r="L3" i="10"/>
  <c r="JH3" i="10"/>
  <c r="CO3" i="10"/>
  <c r="HM3" i="10"/>
  <c r="MK3" i="10"/>
  <c r="AE3" i="10"/>
  <c r="KA3" i="10"/>
  <c r="CC3" i="10"/>
  <c r="HA3" i="10"/>
  <c r="LY3" i="10"/>
  <c r="MB3" i="10"/>
  <c r="IK3" i="10"/>
  <c r="N3" i="10"/>
  <c r="BZ3" i="10"/>
  <c r="GX3" i="10"/>
  <c r="JJ3" i="10"/>
  <c r="LV3" i="10"/>
  <c r="AF3" i="10"/>
  <c r="CR3" i="10"/>
  <c r="HP3" i="10"/>
  <c r="KB3" i="10"/>
  <c r="MN3" i="10"/>
  <c r="AX3" i="10"/>
  <c r="IH3" i="10"/>
  <c r="KT3" i="10"/>
  <c r="K3" i="10"/>
  <c r="BW3" i="10"/>
  <c r="GU3" i="10"/>
  <c r="JG3" i="10"/>
  <c r="LS3" i="10"/>
  <c r="AO5" i="10"/>
  <c r="CH5" i="10"/>
  <c r="ES5" i="10"/>
  <c r="II5" i="10"/>
  <c r="DE5" i="10"/>
  <c r="BB5" i="10"/>
  <c r="FY5" i="10"/>
  <c r="AB5" i="10"/>
  <c r="ET5" i="10"/>
  <c r="CL5" i="10"/>
  <c r="HY5" i="10"/>
  <c r="BK5" i="10"/>
  <c r="GJ5" i="10"/>
  <c r="BA5" i="10"/>
  <c r="GL5" i="10"/>
  <c r="AG5" i="10"/>
  <c r="DB5" i="10"/>
  <c r="GH5" i="10"/>
  <c r="BD5" i="10"/>
  <c r="EB5" i="10"/>
  <c r="HP5" i="10"/>
  <c r="BX5" i="10"/>
  <c r="EX5" i="10"/>
  <c r="IY5" i="10"/>
  <c r="S5" i="10"/>
  <c r="CE5" i="10"/>
  <c r="EV5" i="10"/>
  <c r="HQ5" i="10"/>
  <c r="HA5" i="10"/>
  <c r="GT5" i="10"/>
  <c r="DK5" i="10"/>
  <c r="FW5" i="10"/>
  <c r="IJ5" i="10"/>
  <c r="BS3" i="10"/>
  <c r="GQ3" i="10"/>
  <c r="LO3" i="10"/>
  <c r="AB3" i="10"/>
  <c r="JX3" i="10"/>
  <c r="IC3" i="10"/>
  <c r="NA3" i="10"/>
  <c r="AU3" i="10"/>
  <c r="KQ3" i="10"/>
  <c r="GS3" i="10"/>
  <c r="CS3" i="10"/>
  <c r="HQ3" i="10"/>
  <c r="MO3" i="10"/>
  <c r="GN3" i="10"/>
  <c r="MR3" i="10"/>
  <c r="JA3" i="10"/>
  <c r="V3" i="10"/>
  <c r="CH3" i="10"/>
  <c r="HF3" i="10"/>
  <c r="JR3" i="10"/>
  <c r="MD3" i="10"/>
  <c r="AN3" i="10"/>
  <c r="HX3" i="10"/>
  <c r="KJ3" i="10"/>
  <c r="MV3" i="10"/>
  <c r="BF3" i="10"/>
  <c r="IP3" i="10"/>
  <c r="LB3" i="10"/>
  <c r="S3" i="10"/>
  <c r="CE3" i="10"/>
  <c r="HC3" i="10"/>
  <c r="JO3" i="10"/>
  <c r="MA3" i="10"/>
  <c r="CB5" i="10"/>
  <c r="EK5" i="10"/>
  <c r="HO5" i="10"/>
  <c r="V5" i="10"/>
  <c r="FT5" i="10"/>
  <c r="BQ5" i="10"/>
  <c r="GQ5" i="10"/>
  <c r="AR5" i="10"/>
  <c r="FK5" i="10"/>
  <c r="CZ5" i="10"/>
  <c r="DA5" i="10"/>
  <c r="JG5" i="10"/>
  <c r="BZ5" i="10"/>
  <c r="HF5" i="10"/>
  <c r="CC5" i="10"/>
  <c r="HL5" i="10"/>
  <c r="AP5" i="10"/>
  <c r="DM5" i="10"/>
  <c r="GV5" i="10"/>
  <c r="BM5" i="10"/>
  <c r="EL5" i="10"/>
  <c r="IG5" i="10"/>
  <c r="L5" i="10"/>
  <c r="CG5" i="10"/>
  <c r="FI5" i="10"/>
  <c r="JO5" i="10"/>
  <c r="AA5" i="10"/>
  <c r="CM5" i="10"/>
  <c r="FE5" i="10"/>
  <c r="HZ5" i="10"/>
  <c r="HJ5" i="10"/>
  <c r="HD5" i="10"/>
  <c r="DS5" i="10"/>
  <c r="GE5" i="10"/>
  <c r="IS5" i="10"/>
  <c r="CI3" i="10"/>
  <c r="HG3" i="10"/>
  <c r="ME3" i="10"/>
  <c r="AR3" i="10"/>
  <c r="KN3" i="10"/>
  <c r="JU3" i="10"/>
  <c r="IS3" i="10"/>
  <c r="CK3" i="10"/>
  <c r="BK3" i="10"/>
  <c r="GI3" i="10"/>
  <c r="LG3" i="10"/>
  <c r="IO3" i="10"/>
  <c r="IG3" i="10"/>
  <c r="Y3" i="10"/>
  <c r="HT3" i="10"/>
  <c r="U3" i="10"/>
  <c r="JQ3" i="10"/>
  <c r="AD3" i="10"/>
  <c r="CP3" i="10"/>
  <c r="HN3" i="10"/>
  <c r="JZ3" i="10"/>
  <c r="ML3" i="10"/>
  <c r="AV3" i="10"/>
  <c r="IF3" i="10"/>
  <c r="KR3" i="10"/>
  <c r="ND3" i="10"/>
  <c r="BN3" i="10"/>
  <c r="GL3" i="10"/>
  <c r="IX3" i="10"/>
  <c r="LJ3" i="10"/>
  <c r="AA3" i="10"/>
  <c r="CM3" i="10"/>
  <c r="HK3" i="10"/>
  <c r="JW3" i="10"/>
  <c r="MI3" i="10"/>
  <c r="HW3" i="10"/>
  <c r="MU3" i="10"/>
  <c r="BH3" i="10"/>
  <c r="LD3" i="10"/>
  <c r="MW3" i="10"/>
  <c r="JI3" i="10"/>
  <c r="CA3" i="10"/>
  <c r="GY3" i="10"/>
  <c r="LW3" i="10"/>
  <c r="MG3" i="10"/>
  <c r="IW3" i="10"/>
  <c r="JE3" i="10"/>
  <c r="IJ3" i="10"/>
  <c r="AK3" i="10"/>
  <c r="KG3" i="10"/>
  <c r="AL3" i="10"/>
  <c r="HV3" i="10"/>
  <c r="KH3" i="10"/>
  <c r="MT3" i="10"/>
  <c r="BD3" i="10"/>
  <c r="IN3" i="10"/>
  <c r="KZ3" i="10"/>
  <c r="J3" i="10"/>
  <c r="BV3" i="10"/>
  <c r="GT3" i="10"/>
  <c r="JF3" i="10"/>
  <c r="LR3" i="10"/>
  <c r="AI3" i="10"/>
  <c r="HS3" i="10"/>
  <c r="KE3" i="10"/>
  <c r="MQ3" i="10"/>
  <c r="BS5" i="10"/>
  <c r="GS5" i="10"/>
  <c r="GK5" i="10"/>
  <c r="CV5" i="10"/>
  <c r="H5" i="10"/>
  <c r="CT5" i="10"/>
  <c r="IQ5" i="10"/>
  <c r="BT5" i="10"/>
  <c r="GW5" i="10"/>
  <c r="FM5" i="10"/>
  <c r="Q5" i="10"/>
  <c r="EH5" i="10"/>
  <c r="DD5" i="10"/>
  <c r="JM5" i="10"/>
  <c r="DF5" i="10"/>
  <c r="BI5" i="10"/>
  <c r="EG5" i="10"/>
  <c r="HX5" i="10"/>
  <c r="IB5" i="10"/>
  <c r="J5" i="10"/>
  <c r="CF5" i="10"/>
  <c r="FH5" i="10"/>
  <c r="JN5" i="10"/>
  <c r="AD5" i="10"/>
  <c r="CY5" i="10"/>
  <c r="GC5" i="10"/>
  <c r="AQ5" i="10"/>
  <c r="DC5" i="10"/>
  <c r="FX5" i="10"/>
  <c r="IV5" i="10"/>
  <c r="IC5" i="10"/>
  <c r="HV5" i="10"/>
  <c r="EI5" i="10"/>
  <c r="GU5" i="10"/>
  <c r="JL5" i="10"/>
  <c r="IL5" i="10"/>
  <c r="BE3" i="10"/>
  <c r="HD3" i="10"/>
  <c r="IM3" i="10"/>
  <c r="AO3" i="10"/>
  <c r="BX3" i="10"/>
  <c r="GV3" i="10"/>
  <c r="LT3" i="10"/>
  <c r="M3" i="10"/>
  <c r="JY3" i="10"/>
  <c r="HI3" i="10"/>
  <c r="CQ3" i="10"/>
  <c r="HO3" i="10"/>
  <c r="MM3" i="10"/>
  <c r="Q3" i="10"/>
  <c r="JM3" i="10"/>
  <c r="AJ3" i="10"/>
  <c r="JP3" i="10"/>
  <c r="BA3" i="10"/>
  <c r="KW3" i="10"/>
  <c r="AT3" i="10"/>
  <c r="ID3" i="10"/>
  <c r="KP3" i="10"/>
  <c r="NB3" i="10"/>
  <c r="BL3" i="10"/>
  <c r="GJ3" i="10"/>
  <c r="IV3" i="10"/>
  <c r="LH3" i="10"/>
  <c r="R3" i="10"/>
  <c r="CD3" i="10"/>
  <c r="HB3" i="10"/>
  <c r="JN3" i="10"/>
  <c r="LZ3" i="10"/>
  <c r="AQ3" i="10"/>
  <c r="IA3" i="10"/>
  <c r="KM3" i="10"/>
  <c r="MY3" i="10"/>
  <c r="HD2" i="9"/>
  <c r="KI2" i="9"/>
  <c r="GD2" i="9"/>
  <c r="IV2" i="9"/>
  <c r="GW2" i="9"/>
  <c r="IQ2" i="9"/>
  <c r="KR2" i="9"/>
  <c r="FL2" i="9"/>
  <c r="CX2" i="9"/>
  <c r="GK2" i="9"/>
  <c r="KP2" i="9"/>
  <c r="FS2" i="9"/>
  <c r="KQ2" i="9"/>
  <c r="GL2" i="9"/>
  <c r="LJ2" i="9"/>
  <c r="IK2" i="9"/>
  <c r="GH2" i="9"/>
  <c r="KE2" i="9"/>
  <c r="JY2" i="9"/>
  <c r="EZ2" i="9"/>
  <c r="GM2" i="9"/>
  <c r="KC2" i="9"/>
  <c r="EY2" i="9"/>
  <c r="KF2" i="9"/>
  <c r="GX2" i="9"/>
  <c r="DQ2" i="9"/>
  <c r="DO2" i="9"/>
  <c r="GA2" i="9"/>
  <c r="IM2" i="9"/>
  <c r="KY2" i="9"/>
  <c r="EH2" i="9"/>
  <c r="GT2" i="9"/>
  <c r="JF2" i="9"/>
  <c r="LR2" i="9"/>
  <c r="LH2" i="9"/>
  <c r="IA2" i="9"/>
  <c r="ES2" i="9"/>
  <c r="LC2" i="9"/>
  <c r="FU2" i="9"/>
  <c r="JL2" i="9"/>
  <c r="EQ2" i="9"/>
  <c r="HC2" i="9"/>
  <c r="KJ2" i="9"/>
  <c r="LQ2" i="9"/>
  <c r="HH2" i="9"/>
  <c r="CW2" i="9"/>
  <c r="JE2" i="9"/>
  <c r="EK2" i="9"/>
  <c r="DH2" i="9"/>
  <c r="FJ2" i="9"/>
  <c r="JT2" i="9"/>
  <c r="EF2" i="9"/>
  <c r="IR2" i="9"/>
  <c r="DU2" i="9"/>
  <c r="EL2" i="9"/>
  <c r="FK2" i="9"/>
  <c r="LB2" i="9"/>
  <c r="KZ2" i="9"/>
  <c r="JO2" i="9"/>
  <c r="DY2" i="9"/>
  <c r="HS2" i="9"/>
  <c r="FZ2" i="9"/>
  <c r="DG2" i="9"/>
  <c r="IE2" i="9"/>
  <c r="NC2" i="9"/>
  <c r="DZ2" i="9"/>
  <c r="IX2" i="9"/>
  <c r="LS2" i="9"/>
  <c r="FD2" i="9"/>
  <c r="LX2" i="9"/>
  <c r="FE2" i="9"/>
  <c r="E3" i="9"/>
  <c r="KV2" i="9"/>
  <c r="HY2" i="9"/>
  <c r="DK2" i="9"/>
  <c r="JX2" i="9"/>
  <c r="EJ2" i="9"/>
  <c r="MZ2" i="9"/>
  <c r="FI2" i="9"/>
  <c r="EV2" i="9"/>
  <c r="NB2" i="9"/>
  <c r="JU2" i="9"/>
  <c r="GN2" i="9"/>
  <c r="DF2" i="9"/>
  <c r="DW2" i="9"/>
  <c r="GI2" i="9"/>
  <c r="IU2" i="9"/>
  <c r="LG2" i="9"/>
  <c r="EP2" i="9"/>
  <c r="HB2" i="9"/>
  <c r="JN2" i="9"/>
  <c r="LZ2" i="9"/>
  <c r="KW2" i="9"/>
  <c r="HP2" i="9"/>
  <c r="EI2" i="9"/>
  <c r="KG2" i="9"/>
  <c r="FG2" i="9"/>
  <c r="IT2" i="9"/>
  <c r="EC2" i="9"/>
  <c r="HM2" i="9"/>
  <c r="KU2" i="9"/>
  <c r="MW2" i="9"/>
  <c r="GR2" i="9"/>
  <c r="IN2" i="9"/>
  <c r="DV2" i="9"/>
  <c r="MF2" i="9"/>
  <c r="EG2" i="9"/>
  <c r="HA2" i="9"/>
  <c r="DD2" i="9"/>
  <c r="HK2" i="9"/>
  <c r="NA2" i="9"/>
  <c r="LI2" i="9"/>
  <c r="HT2" i="9"/>
  <c r="CY2" i="9"/>
  <c r="MU2" i="9"/>
  <c r="IP2" i="9"/>
  <c r="FO2" i="9"/>
  <c r="ML2" i="9"/>
  <c r="IJ2" i="9"/>
  <c r="HI2" i="9"/>
  <c r="MR2" i="9"/>
  <c r="GC2" i="9"/>
  <c r="EE2" i="9"/>
  <c r="JC2" i="9"/>
  <c r="HJ2" i="9"/>
  <c r="MH2" i="9"/>
  <c r="HE2" i="9"/>
  <c r="JM2" i="9"/>
  <c r="IC2" i="9"/>
  <c r="DI2" i="9"/>
  <c r="KO2" i="9"/>
  <c r="DE2" i="9"/>
  <c r="GF2" i="9"/>
  <c r="MG2" i="9"/>
  <c r="IZ2" i="9"/>
  <c r="FR2" i="9"/>
  <c r="EM2" i="9"/>
  <c r="GY2" i="9"/>
  <c r="JK2" i="9"/>
  <c r="LW2" i="9"/>
  <c r="FF2" i="9"/>
  <c r="HR2" i="9"/>
  <c r="KD2" i="9"/>
  <c r="MP2" i="9"/>
  <c r="KB2" i="9"/>
  <c r="GU2" i="9"/>
  <c r="DM2" i="9"/>
  <c r="IW2" i="9"/>
  <c r="ED2" i="9"/>
  <c r="HL2" i="9"/>
  <c r="CZ2" i="9"/>
  <c r="KK2" i="9"/>
  <c r="II2" i="9"/>
  <c r="LP2" i="9"/>
  <c r="KS2" i="9"/>
  <c r="FP2" i="9"/>
  <c r="ND2" i="9"/>
  <c r="HF2" i="9"/>
  <c r="CU2" i="9"/>
  <c r="JB2" i="9"/>
  <c r="MD2" i="9"/>
  <c r="KH2" i="9"/>
  <c r="EA2" i="9"/>
  <c r="JW2" i="9"/>
  <c r="LA2" i="9"/>
  <c r="HW2" i="9"/>
  <c r="DR2" i="9"/>
  <c r="MC2" i="9"/>
  <c r="MS2" i="9"/>
  <c r="FT2" i="9"/>
  <c r="MV2" i="9"/>
  <c r="FM2" i="9"/>
  <c r="LT2" i="9"/>
  <c r="EB2" i="9"/>
  <c r="JJ2" i="9"/>
  <c r="CV2" i="9"/>
  <c r="GQ2" i="9"/>
  <c r="LO2" i="9"/>
  <c r="EX2" i="9"/>
  <c r="JV2" i="9"/>
  <c r="KM2" i="9"/>
  <c r="DX2" i="9"/>
  <c r="ER2" i="9"/>
  <c r="DN2" i="9"/>
  <c r="JP2" i="9"/>
  <c r="HX2" i="9"/>
  <c r="LE2" i="9"/>
  <c r="LN2" i="9"/>
  <c r="GE2" i="9"/>
  <c r="HV2" i="9"/>
  <c r="DT2" i="9"/>
  <c r="LK2" i="9"/>
  <c r="LV2" i="9"/>
  <c r="IO2" i="9"/>
  <c r="FH2" i="9"/>
  <c r="EU2" i="9"/>
  <c r="HG2" i="9"/>
  <c r="JS2" i="9"/>
  <c r="ME2" i="9"/>
  <c r="DB2" i="9"/>
  <c r="FN2" i="9"/>
  <c r="HZ2" i="9"/>
  <c r="KL2" i="9"/>
  <c r="MX2" i="9"/>
  <c r="JQ2" i="9"/>
  <c r="GJ2" i="9"/>
  <c r="DC2" i="9"/>
  <c r="IF2" i="9"/>
  <c r="DP2" i="9"/>
  <c r="MQ2" i="9"/>
  <c r="GV2" i="9"/>
  <c r="LF2" i="9"/>
  <c r="IS2" i="9"/>
  <c r="MA2" i="9"/>
  <c r="JZ2" i="9"/>
  <c r="FA2" i="9"/>
  <c r="MI2" i="9"/>
  <c r="GP2" i="9"/>
  <c r="HU2" i="9"/>
  <c r="KN2" i="9"/>
  <c r="IY2" i="9"/>
  <c r="FB2" i="9"/>
  <c r="IL2" i="9"/>
  <c r="FX2" i="9"/>
  <c r="MO2" i="9"/>
  <c r="GS2" i="9"/>
  <c r="MT2" i="9"/>
  <c r="GZ2" i="9"/>
  <c r="MJ2" i="9"/>
  <c r="KX2" i="9"/>
  <c r="IG2" i="9"/>
  <c r="EO2" i="9"/>
  <c r="IB2" i="9"/>
  <c r="FQ2" i="9"/>
  <c r="JI2" i="9"/>
  <c r="DS2" i="9"/>
  <c r="DL2" i="9"/>
  <c r="JR2" i="9"/>
  <c r="ET2" i="9"/>
  <c r="LY2" i="9"/>
  <c r="LD2" i="9"/>
  <c r="HO5" i="9"/>
  <c r="HG5" i="9"/>
  <c r="GY5" i="9"/>
  <c r="GQ5" i="9"/>
  <c r="GI5" i="9"/>
  <c r="GA5" i="9"/>
  <c r="FS5" i="9"/>
  <c r="FK5" i="9"/>
  <c r="JB5" i="9"/>
  <c r="HF5" i="9"/>
  <c r="GW5" i="9"/>
  <c r="GN5" i="9"/>
  <c r="GE5" i="9"/>
  <c r="FV5" i="9"/>
  <c r="FM5" i="9"/>
  <c r="FD5" i="9"/>
  <c r="EV5" i="9"/>
  <c r="EN5" i="9"/>
  <c r="EF5" i="9"/>
  <c r="DX5" i="9"/>
  <c r="DP5" i="9"/>
  <c r="DH5" i="9"/>
  <c r="CZ5" i="9"/>
  <c r="CR5" i="9"/>
  <c r="CJ5" i="9"/>
  <c r="CB5" i="9"/>
  <c r="BT5" i="9"/>
  <c r="BL5" i="9"/>
  <c r="BD5" i="9"/>
  <c r="AV5" i="9"/>
  <c r="AN5" i="9"/>
  <c r="AF5" i="9"/>
  <c r="X5" i="9"/>
  <c r="P5" i="9"/>
  <c r="H5" i="9"/>
  <c r="HL5" i="9"/>
  <c r="HC5" i="9"/>
  <c r="GT5" i="9"/>
  <c r="GK5" i="9"/>
  <c r="GB5" i="9"/>
  <c r="FR5" i="9"/>
  <c r="FI5" i="9"/>
  <c r="FA5" i="9"/>
  <c r="ES5" i="9"/>
  <c r="EK5" i="9"/>
  <c r="EC5" i="9"/>
  <c r="DU5" i="9"/>
  <c r="DM5" i="9"/>
  <c r="DE5" i="9"/>
  <c r="CW5" i="9"/>
  <c r="CO5" i="9"/>
  <c r="CG5" i="9"/>
  <c r="BY5" i="9"/>
  <c r="BQ5" i="9"/>
  <c r="BI5" i="9"/>
  <c r="BA5" i="9"/>
  <c r="AS5" i="9"/>
  <c r="AK5" i="9"/>
  <c r="AC5" i="9"/>
  <c r="U5" i="9"/>
  <c r="M5" i="9"/>
  <c r="HM5" i="9"/>
  <c r="HA5" i="9"/>
  <c r="GO5" i="9"/>
  <c r="GC5" i="9"/>
  <c r="FP5" i="9"/>
  <c r="FE5" i="9"/>
  <c r="ET5" i="9"/>
  <c r="EI5" i="9"/>
  <c r="DY5" i="9"/>
  <c r="DN5" i="9"/>
  <c r="DC5" i="9"/>
  <c r="CS5" i="9"/>
  <c r="CH5" i="9"/>
  <c r="BW5" i="9"/>
  <c r="BM5" i="9"/>
  <c r="BB5" i="9"/>
  <c r="AQ5" i="9"/>
  <c r="AG5" i="9"/>
  <c r="V5" i="9"/>
  <c r="K5" i="9"/>
  <c r="HJ5" i="9"/>
  <c r="GX5" i="9"/>
  <c r="GL5" i="9"/>
  <c r="FY5" i="9"/>
  <c r="FN5" i="9"/>
  <c r="FB5" i="9"/>
  <c r="EQ5" i="9"/>
  <c r="EG5" i="9"/>
  <c r="DV5" i="9"/>
  <c r="DK5" i="9"/>
  <c r="DA5" i="9"/>
  <c r="CP5" i="9"/>
  <c r="CE5" i="9"/>
  <c r="BU5" i="9"/>
  <c r="BJ5" i="9"/>
  <c r="AY5" i="9"/>
  <c r="AO5" i="9"/>
  <c r="AD5" i="9"/>
  <c r="S5" i="9"/>
  <c r="I5" i="9"/>
  <c r="HE5" i="9"/>
  <c r="GP5" i="9"/>
  <c r="FX5" i="9"/>
  <c r="FH5" i="9"/>
  <c r="EE5" i="9"/>
  <c r="DR5" i="9"/>
  <c r="DD5" i="9"/>
  <c r="CN5" i="9"/>
  <c r="CA5" i="9"/>
  <c r="BN5" i="9"/>
  <c r="AX5" i="9"/>
  <c r="AJ5" i="9"/>
  <c r="W5" i="9"/>
  <c r="HD5" i="9"/>
  <c r="GM5" i="9"/>
  <c r="FW5" i="9"/>
  <c r="FG5" i="9"/>
  <c r="ER5" i="9"/>
  <c r="ED5" i="9"/>
  <c r="DQ5" i="9"/>
  <c r="DB5" i="9"/>
  <c r="CM5" i="9"/>
  <c r="BZ5" i="9"/>
  <c r="BK5" i="9"/>
  <c r="AW5" i="9"/>
  <c r="AI5" i="9"/>
  <c r="T5" i="9"/>
  <c r="HN5" i="9"/>
  <c r="GV5" i="9"/>
  <c r="GG5" i="9"/>
  <c r="FQ5" i="9"/>
  <c r="EZ5" i="9"/>
  <c r="EM5" i="9"/>
  <c r="DZ5" i="9"/>
  <c r="DJ5" i="9"/>
  <c r="CV5" i="9"/>
  <c r="CI5" i="9"/>
  <c r="BS5" i="9"/>
  <c r="BF5" i="9"/>
  <c r="AR5" i="9"/>
  <c r="AB5" i="9"/>
  <c r="O5" i="9"/>
  <c r="HK5" i="9"/>
  <c r="GU5" i="9"/>
  <c r="GF5" i="9"/>
  <c r="FO5" i="9"/>
  <c r="EY5" i="9"/>
  <c r="EL5" i="9"/>
  <c r="DW5" i="9"/>
  <c r="DI5" i="9"/>
  <c r="CU5" i="9"/>
  <c r="CF5" i="9"/>
  <c r="BR5" i="9"/>
  <c r="BE5" i="9"/>
  <c r="AP5" i="9"/>
  <c r="AA5" i="9"/>
  <c r="N5" i="9"/>
  <c r="HI5" i="9"/>
  <c r="GS5" i="9"/>
  <c r="GD5" i="9"/>
  <c r="FL5" i="9"/>
  <c r="EX5" i="9"/>
  <c r="EJ5" i="9"/>
  <c r="DT5" i="9"/>
  <c r="DG5" i="9"/>
  <c r="CT5" i="9"/>
  <c r="CD5" i="9"/>
  <c r="BP5" i="9"/>
  <c r="BC5" i="9"/>
  <c r="AM5" i="9"/>
  <c r="Z5" i="9"/>
  <c r="L5" i="9"/>
  <c r="JG5" i="9"/>
  <c r="HX5" i="9"/>
  <c r="HH5" i="9"/>
  <c r="GR5" i="9"/>
  <c r="FZ5" i="9"/>
  <c r="FJ5" i="9"/>
  <c r="EW5" i="9"/>
  <c r="EH5" i="9"/>
  <c r="DS5" i="9"/>
  <c r="DF5" i="9"/>
  <c r="CQ5" i="9"/>
  <c r="CC5" i="9"/>
  <c r="BO5" i="9"/>
  <c r="AZ5" i="9"/>
  <c r="AL5" i="9"/>
  <c r="Y5" i="9"/>
  <c r="J5" i="9"/>
  <c r="EU5" i="9"/>
  <c r="FU5" i="9"/>
  <c r="FT5" i="9"/>
  <c r="DL5" i="9"/>
  <c r="BG5" i="9"/>
  <c r="FF5" i="9"/>
  <c r="CY5" i="9"/>
  <c r="AU5" i="9"/>
  <c r="FC5" i="9"/>
  <c r="CX5" i="9"/>
  <c r="AT5" i="9"/>
  <c r="HB5" i="9"/>
  <c r="EP5" i="9"/>
  <c r="CL5" i="9"/>
  <c r="AH5" i="9"/>
  <c r="BH5" i="9"/>
  <c r="GZ5" i="9"/>
  <c r="EO5" i="9"/>
  <c r="CK5" i="9"/>
  <c r="AE5" i="9"/>
  <c r="GJ5" i="9"/>
  <c r="EB5" i="9"/>
  <c r="BX5" i="9"/>
  <c r="R5" i="9"/>
  <c r="GH5" i="9"/>
  <c r="EA5" i="9"/>
  <c r="BV5" i="9"/>
  <c r="Q5" i="9"/>
  <c r="DO5" i="9"/>
  <c r="MZ3" i="9"/>
  <c r="MR3" i="9"/>
  <c r="MJ3" i="9"/>
  <c r="MB3" i="9"/>
  <c r="LT3" i="9"/>
  <c r="LL3" i="9"/>
  <c r="LD3" i="9"/>
  <c r="KV3" i="9"/>
  <c r="KN3" i="9"/>
  <c r="KF3" i="9"/>
  <c r="JX3" i="9"/>
  <c r="JP3" i="9"/>
  <c r="JH3" i="9"/>
  <c r="IZ3" i="9"/>
  <c r="IR3" i="9"/>
  <c r="IJ3" i="9"/>
  <c r="IB3" i="9"/>
  <c r="HT3" i="9"/>
  <c r="HL3" i="9"/>
  <c r="HD3" i="9"/>
  <c r="GV3" i="9"/>
  <c r="GN3" i="9"/>
  <c r="BX3" i="9"/>
  <c r="BP3" i="9"/>
  <c r="BH3" i="9"/>
  <c r="AZ3" i="9"/>
  <c r="AR3" i="9"/>
  <c r="AJ3" i="9"/>
  <c r="AB3" i="9"/>
  <c r="T3" i="9"/>
  <c r="L3" i="9"/>
  <c r="MW3" i="9"/>
  <c r="MO3" i="9"/>
  <c r="MG3" i="9"/>
  <c r="LY3" i="9"/>
  <c r="LQ3" i="9"/>
  <c r="LI3" i="9"/>
  <c r="LA3" i="9"/>
  <c r="KS3" i="9"/>
  <c r="KK3" i="9"/>
  <c r="KC3" i="9"/>
  <c r="JU3" i="9"/>
  <c r="JM3" i="9"/>
  <c r="JE3" i="9"/>
  <c r="IW3" i="9"/>
  <c r="IO3" i="9"/>
  <c r="IG3" i="9"/>
  <c r="HY3" i="9"/>
  <c r="HQ3" i="9"/>
  <c r="HI3" i="9"/>
  <c r="HA3" i="9"/>
  <c r="GS3" i="9"/>
  <c r="GK3" i="9"/>
  <c r="BU3" i="9"/>
  <c r="BM3" i="9"/>
  <c r="BE3" i="9"/>
  <c r="AW3" i="9"/>
  <c r="AO3" i="9"/>
  <c r="AG3" i="9"/>
  <c r="Y3" i="9"/>
  <c r="Q3" i="9"/>
  <c r="I3" i="9"/>
  <c r="MS3" i="9"/>
  <c r="LM3" i="9"/>
  <c r="KG3" i="9"/>
  <c r="JA3" i="9"/>
  <c r="IE3" i="9"/>
  <c r="GY3" i="9"/>
  <c r="BQ3" i="9"/>
  <c r="AK3" i="9"/>
  <c r="O3" i="9"/>
  <c r="NB3" i="9"/>
  <c r="MQ3" i="9"/>
  <c r="MF3" i="9"/>
  <c r="LV3" i="9"/>
  <c r="LK3" i="9"/>
  <c r="KZ3" i="9"/>
  <c r="KP3" i="9"/>
  <c r="KE3" i="9"/>
  <c r="JT3" i="9"/>
  <c r="JJ3" i="9"/>
  <c r="IY3" i="9"/>
  <c r="IN3" i="9"/>
  <c r="ID3" i="9"/>
  <c r="HS3" i="9"/>
  <c r="HH3" i="9"/>
  <c r="GX3" i="9"/>
  <c r="GM3" i="9"/>
  <c r="BZ3" i="9"/>
  <c r="BO3" i="9"/>
  <c r="BD3" i="9"/>
  <c r="AT3" i="9"/>
  <c r="AI3" i="9"/>
  <c r="X3" i="9"/>
  <c r="N3" i="9"/>
  <c r="MX3" i="9"/>
  <c r="MM3" i="9"/>
  <c r="MC3" i="9"/>
  <c r="LR3" i="9"/>
  <c r="LG3" i="9"/>
  <c r="KW3" i="9"/>
  <c r="KL3" i="9"/>
  <c r="KA3" i="9"/>
  <c r="JQ3" i="9"/>
  <c r="JF3" i="9"/>
  <c r="IU3" i="9"/>
  <c r="IK3" i="9"/>
  <c r="HZ3" i="9"/>
  <c r="HO3" i="9"/>
  <c r="HE3" i="9"/>
  <c r="GT3" i="9"/>
  <c r="GI3" i="9"/>
  <c r="BV3" i="9"/>
  <c r="BK3" i="9"/>
  <c r="BA3" i="9"/>
  <c r="AP3" i="9"/>
  <c r="AE3" i="9"/>
  <c r="U3" i="9"/>
  <c r="J3" i="9"/>
  <c r="MV3" i="9"/>
  <c r="ML3" i="9"/>
  <c r="MA3" i="9"/>
  <c r="LP3" i="9"/>
  <c r="LF3" i="9"/>
  <c r="KU3" i="9"/>
  <c r="JZ3" i="9"/>
  <c r="JO3" i="9"/>
  <c r="IT3" i="9"/>
  <c r="HX3" i="9"/>
  <c r="HC3" i="9"/>
  <c r="GH3" i="9"/>
  <c r="BT3" i="9"/>
  <c r="KJ3" i="9"/>
  <c r="JD3" i="9"/>
  <c r="II3" i="9"/>
  <c r="HN3" i="9"/>
  <c r="GR3" i="9"/>
  <c r="MU3" i="9"/>
  <c r="MK3" i="9"/>
  <c r="LZ3" i="9"/>
  <c r="LO3" i="9"/>
  <c r="LE3" i="9"/>
  <c r="KT3" i="9"/>
  <c r="KI3" i="9"/>
  <c r="JY3" i="9"/>
  <c r="JN3" i="9"/>
  <c r="JC3" i="9"/>
  <c r="IS3" i="9"/>
  <c r="IH3" i="9"/>
  <c r="HW3" i="9"/>
  <c r="HM3" i="9"/>
  <c r="HB3" i="9"/>
  <c r="GQ3" i="9"/>
  <c r="GG3" i="9"/>
  <c r="BS3" i="9"/>
  <c r="BI3" i="9"/>
  <c r="AX3" i="9"/>
  <c r="AM3" i="9"/>
  <c r="AC3" i="9"/>
  <c r="R3" i="9"/>
  <c r="ND3" i="9"/>
  <c r="MT3" i="9"/>
  <c r="MI3" i="9"/>
  <c r="LX3" i="9"/>
  <c r="LN3" i="9"/>
  <c r="LC3" i="9"/>
  <c r="KR3" i="9"/>
  <c r="KH3" i="9"/>
  <c r="JW3" i="9"/>
  <c r="JL3" i="9"/>
  <c r="JB3" i="9"/>
  <c r="IQ3" i="9"/>
  <c r="IF3" i="9"/>
  <c r="HV3" i="9"/>
  <c r="HK3" i="9"/>
  <c r="GZ3" i="9"/>
  <c r="GP3" i="9"/>
  <c r="BR3" i="9"/>
  <c r="BG3" i="9"/>
  <c r="AV3" i="9"/>
  <c r="AL3" i="9"/>
  <c r="AA3" i="9"/>
  <c r="P3" i="9"/>
  <c r="NC3" i="9"/>
  <c r="MH3" i="9"/>
  <c r="LW3" i="9"/>
  <c r="LB3" i="9"/>
  <c r="KQ3" i="9"/>
  <c r="JV3" i="9"/>
  <c r="JK3" i="9"/>
  <c r="IP3" i="9"/>
  <c r="HU3" i="9"/>
  <c r="HJ3" i="9"/>
  <c r="GO3" i="9"/>
  <c r="CA3" i="9"/>
  <c r="BF3" i="9"/>
  <c r="AU3" i="9"/>
  <c r="Z3" i="9"/>
  <c r="LS3" i="9"/>
  <c r="S3" i="9"/>
  <c r="AQ3" i="9"/>
  <c r="GU3" i="9"/>
  <c r="NA3" i="9"/>
  <c r="LJ3" i="9"/>
  <c r="JS3" i="9"/>
  <c r="IC3" i="9"/>
  <c r="GL3" i="9"/>
  <c r="BN3" i="9"/>
  <c r="AN3" i="9"/>
  <c r="K3" i="9"/>
  <c r="MY3" i="9"/>
  <c r="LH3" i="9"/>
  <c r="JR3" i="9"/>
  <c r="IA3" i="9"/>
  <c r="GJ3" i="9"/>
  <c r="BL3" i="9"/>
  <c r="AH3" i="9"/>
  <c r="H3" i="9"/>
  <c r="MP3" i="9"/>
  <c r="KY3" i="9"/>
  <c r="JI3" i="9"/>
  <c r="HR3" i="9"/>
  <c r="BJ3" i="9"/>
  <c r="AF3" i="9"/>
  <c r="MN3" i="9"/>
  <c r="KX3" i="9"/>
  <c r="JG3" i="9"/>
  <c r="HP3" i="9"/>
  <c r="BC3" i="9"/>
  <c r="AD3" i="9"/>
  <c r="IL3" i="9"/>
  <c r="BW3" i="9"/>
  <c r="ME3" i="9"/>
  <c r="KO3" i="9"/>
  <c r="IX3" i="9"/>
  <c r="HG3" i="9"/>
  <c r="BB3" i="9"/>
  <c r="W3" i="9"/>
  <c r="MD3" i="9"/>
  <c r="KM3" i="9"/>
  <c r="IV3" i="9"/>
  <c r="HF3" i="9"/>
  <c r="AY3" i="9"/>
  <c r="V3" i="9"/>
  <c r="LU3" i="9"/>
  <c r="KD3" i="9"/>
  <c r="IM3" i="9"/>
  <c r="GW3" i="9"/>
  <c r="BY3" i="9"/>
  <c r="AS3" i="9"/>
  <c r="KB3" i="9"/>
  <c r="M3" i="9"/>
  <c r="NB4" i="9"/>
  <c r="MT4" i="9"/>
  <c r="ML4" i="9"/>
  <c r="MD4" i="9"/>
  <c r="LV4" i="9"/>
  <c r="LN4" i="9"/>
  <c r="LF4" i="9"/>
  <c r="KX4" i="9"/>
  <c r="KP4" i="9"/>
  <c r="KH4" i="9"/>
  <c r="JZ4" i="9"/>
  <c r="FR4" i="9"/>
  <c r="FB4" i="9"/>
  <c r="ET4" i="9"/>
  <c r="EL4" i="9"/>
  <c r="ED4" i="9"/>
  <c r="DV4" i="9"/>
  <c r="DN4" i="9"/>
  <c r="DF4" i="9"/>
  <c r="CX4" i="9"/>
  <c r="CP4" i="9"/>
  <c r="CH4" i="9"/>
  <c r="BZ4" i="9"/>
  <c r="BR4" i="9"/>
  <c r="BJ4" i="9"/>
  <c r="BB4" i="9"/>
  <c r="AT4" i="9"/>
  <c r="AL4" i="9"/>
  <c r="AD4" i="9"/>
  <c r="V4" i="9"/>
  <c r="N4" i="9"/>
  <c r="MY4" i="9"/>
  <c r="MQ4" i="9"/>
  <c r="MI4" i="9"/>
  <c r="MA4" i="9"/>
  <c r="LS4" i="9"/>
  <c r="LK4" i="9"/>
  <c r="LC4" i="9"/>
  <c r="KU4" i="9"/>
  <c r="KM4" i="9"/>
  <c r="KE4" i="9"/>
  <c r="JW4" i="9"/>
  <c r="EQ4" i="9"/>
  <c r="EI4" i="9"/>
  <c r="EA4" i="9"/>
  <c r="DS4" i="9"/>
  <c r="DK4" i="9"/>
  <c r="DC4" i="9"/>
  <c r="CU4" i="9"/>
  <c r="CM4" i="9"/>
  <c r="CE4" i="9"/>
  <c r="BW4" i="9"/>
  <c r="BO4" i="9"/>
  <c r="BG4" i="9"/>
  <c r="AY4" i="9"/>
  <c r="AQ4" i="9"/>
  <c r="AI4" i="9"/>
  <c r="AA4" i="9"/>
  <c r="S4" i="9"/>
  <c r="K4" i="9"/>
  <c r="NC4" i="9"/>
  <c r="MR4" i="9"/>
  <c r="MG4" i="9"/>
  <c r="LW4" i="9"/>
  <c r="LL4" i="9"/>
  <c r="LA4" i="9"/>
  <c r="KQ4" i="9"/>
  <c r="KF4" i="9"/>
  <c r="JU4" i="9"/>
  <c r="MZ4" i="9"/>
  <c r="MO4" i="9"/>
  <c r="ME4" i="9"/>
  <c r="LT4" i="9"/>
  <c r="LI4" i="9"/>
  <c r="KY4" i="9"/>
  <c r="KN4" i="9"/>
  <c r="KC4" i="9"/>
  <c r="JS4" i="9"/>
  <c r="GA4" i="9"/>
  <c r="MV4" i="9"/>
  <c r="MH4" i="9"/>
  <c r="LR4" i="9"/>
  <c r="LE4" i="9"/>
  <c r="KR4" i="9"/>
  <c r="EH4" i="9"/>
  <c r="DM4" i="9"/>
  <c r="CG4" i="9"/>
  <c r="BL4" i="9"/>
  <c r="AP4" i="9"/>
  <c r="U4" i="9"/>
  <c r="MU4" i="9"/>
  <c r="MF4" i="9"/>
  <c r="LQ4" i="9"/>
  <c r="LD4" i="9"/>
  <c r="KO4" i="9"/>
  <c r="KA4" i="9"/>
  <c r="FM4" i="9"/>
  <c r="ER4" i="9"/>
  <c r="EG4" i="9"/>
  <c r="DW4" i="9"/>
  <c r="DL4" i="9"/>
  <c r="DA4" i="9"/>
  <c r="CQ4" i="9"/>
  <c r="CF4" i="9"/>
  <c r="BU4" i="9"/>
  <c r="BK4" i="9"/>
  <c r="AZ4" i="9"/>
  <c r="AO4" i="9"/>
  <c r="AE4" i="9"/>
  <c r="T4" i="9"/>
  <c r="I4" i="9"/>
  <c r="ND4" i="9"/>
  <c r="MN4" i="9"/>
  <c r="LZ4" i="9"/>
  <c r="LM4" i="9"/>
  <c r="KW4" i="9"/>
  <c r="KJ4" i="9"/>
  <c r="JV4" i="9"/>
  <c r="FU4" i="9"/>
  <c r="EX4" i="9"/>
  <c r="EN4" i="9"/>
  <c r="EC4" i="9"/>
  <c r="DR4" i="9"/>
  <c r="DH4" i="9"/>
  <c r="CW4" i="9"/>
  <c r="CL4" i="9"/>
  <c r="CB4" i="9"/>
  <c r="BQ4" i="9"/>
  <c r="BF4" i="9"/>
  <c r="AV4" i="9"/>
  <c r="AK4" i="9"/>
  <c r="Z4" i="9"/>
  <c r="P4" i="9"/>
  <c r="CA4" i="9"/>
  <c r="AJ4" i="9"/>
  <c r="O4" i="9"/>
  <c r="NA4" i="9"/>
  <c r="MM4" i="9"/>
  <c r="LY4" i="9"/>
  <c r="LJ4" i="9"/>
  <c r="KV4" i="9"/>
  <c r="KI4" i="9"/>
  <c r="JT4" i="9"/>
  <c r="FH4" i="9"/>
  <c r="EW4" i="9"/>
  <c r="EM4" i="9"/>
  <c r="EB4" i="9"/>
  <c r="DQ4" i="9"/>
  <c r="DG4" i="9"/>
  <c r="CV4" i="9"/>
  <c r="CK4" i="9"/>
  <c r="BP4" i="9"/>
  <c r="BE4" i="9"/>
  <c r="AU4" i="9"/>
  <c r="Y4" i="9"/>
  <c r="MX4" i="9"/>
  <c r="MK4" i="9"/>
  <c r="LX4" i="9"/>
  <c r="LH4" i="9"/>
  <c r="KT4" i="9"/>
  <c r="KG4" i="9"/>
  <c r="GD4" i="9"/>
  <c r="FS4" i="9"/>
  <c r="FF4" i="9"/>
  <c r="EK4" i="9"/>
  <c r="DZ4" i="9"/>
  <c r="DP4" i="9"/>
  <c r="DE4" i="9"/>
  <c r="CT4" i="9"/>
  <c r="CJ4" i="9"/>
  <c r="BY4" i="9"/>
  <c r="BN4" i="9"/>
  <c r="BD4" i="9"/>
  <c r="AS4" i="9"/>
  <c r="AH4" i="9"/>
  <c r="X4" i="9"/>
  <c r="M4" i="9"/>
  <c r="MW4" i="9"/>
  <c r="MJ4" i="9"/>
  <c r="LU4" i="9"/>
  <c r="LG4" i="9"/>
  <c r="KS4" i="9"/>
  <c r="KD4" i="9"/>
  <c r="FQ4" i="9"/>
  <c r="FE4" i="9"/>
  <c r="EU4" i="9"/>
  <c r="EJ4" i="9"/>
  <c r="DY4" i="9"/>
  <c r="DO4" i="9"/>
  <c r="DD4" i="9"/>
  <c r="CS4" i="9"/>
  <c r="CI4" i="9"/>
  <c r="BX4" i="9"/>
  <c r="BM4" i="9"/>
  <c r="BC4" i="9"/>
  <c r="AR4" i="9"/>
  <c r="AG4" i="9"/>
  <c r="W4" i="9"/>
  <c r="L4" i="9"/>
  <c r="KB4" i="9"/>
  <c r="GB4" i="9"/>
  <c r="ES4" i="9"/>
  <c r="DX4" i="9"/>
  <c r="DB4" i="9"/>
  <c r="CR4" i="9"/>
  <c r="BV4" i="9"/>
  <c r="BA4" i="9"/>
  <c r="AF4" i="9"/>
  <c r="J4" i="9"/>
  <c r="LO4" i="9"/>
  <c r="LB4" i="9"/>
  <c r="FA4" i="9"/>
  <c r="DJ4" i="9"/>
  <c r="BT4" i="9"/>
  <c r="AC4" i="9"/>
  <c r="KZ4" i="9"/>
  <c r="EZ4" i="9"/>
  <c r="DI4" i="9"/>
  <c r="BS4" i="9"/>
  <c r="AB4" i="9"/>
  <c r="MS4" i="9"/>
  <c r="KL4" i="9"/>
  <c r="EP4" i="9"/>
  <c r="CZ4" i="9"/>
  <c r="BI4" i="9"/>
  <c r="R4" i="9"/>
  <c r="MP4" i="9"/>
  <c r="KK4" i="9"/>
  <c r="EO4" i="9"/>
  <c r="CY4" i="9"/>
  <c r="BH4" i="9"/>
  <c r="Q4" i="9"/>
  <c r="CC4" i="9"/>
  <c r="AM4" i="9"/>
  <c r="MC4" i="9"/>
  <c r="JY4" i="9"/>
  <c r="FX4" i="9"/>
  <c r="EF4" i="9"/>
  <c r="CO4" i="9"/>
  <c r="AX4" i="9"/>
  <c r="H4" i="9"/>
  <c r="MB4" i="9"/>
  <c r="JX4" i="9"/>
  <c r="FV4" i="9"/>
  <c r="EE4" i="9"/>
  <c r="CN4" i="9"/>
  <c r="AW4" i="9"/>
  <c r="LP4" i="9"/>
  <c r="FL4" i="9"/>
  <c r="DU4" i="9"/>
  <c r="CD4" i="9"/>
  <c r="AN4" i="9"/>
  <c r="DT4" i="9"/>
  <c r="N168" i="8"/>
  <c r="B6" i="6" s="1"/>
  <c r="J138" i="8"/>
  <c r="J131" i="8"/>
  <c r="J124" i="8"/>
  <c r="B2" i="11" s="1"/>
  <c r="J51" i="8"/>
  <c r="B3" i="9" s="1"/>
  <c r="CP2" i="9"/>
  <c r="J30" i="8"/>
  <c r="B3" i="6" s="1"/>
  <c r="J25" i="8"/>
  <c r="B7" i="6" s="1"/>
  <c r="J22" i="8"/>
  <c r="J21" i="8"/>
  <c r="J16" i="8"/>
  <c r="J15" i="8"/>
  <c r="CN4" i="12" l="1"/>
  <c r="CY4" i="12"/>
  <c r="CO4" i="12"/>
  <c r="CM4" i="12"/>
  <c r="CR4" i="12"/>
  <c r="DS4" i="12"/>
  <c r="AJ2" i="12"/>
  <c r="AO2" i="12"/>
  <c r="U2" i="12"/>
  <c r="CW4" i="12"/>
  <c r="DF4" i="12"/>
  <c r="N2" i="12"/>
  <c r="AB2" i="12"/>
  <c r="X2" i="12"/>
  <c r="DU4" i="12"/>
  <c r="DC4" i="12"/>
  <c r="DI4" i="12"/>
  <c r="DV4" i="12"/>
  <c r="DB4" i="12"/>
  <c r="DX4" i="12"/>
  <c r="CP4" i="12"/>
  <c r="CQ4" i="12"/>
  <c r="DH4" i="12"/>
  <c r="AE2" i="12"/>
  <c r="L2" i="12"/>
  <c r="AD2" i="12"/>
  <c r="AM2" i="12"/>
  <c r="LF9" i="12"/>
  <c r="Y2" i="12"/>
  <c r="J2" i="12"/>
  <c r="P2" i="12"/>
  <c r="AF2" i="12"/>
  <c r="AI2" i="12"/>
  <c r="AC2" i="12"/>
  <c r="AN2" i="12"/>
  <c r="AQ2" i="12"/>
  <c r="DA4" i="12"/>
  <c r="KE9" i="12"/>
  <c r="LP9" i="12"/>
  <c r="KX9" i="12"/>
  <c r="LH9" i="12"/>
  <c r="LN9" i="12"/>
  <c r="KI9" i="12"/>
  <c r="KD9" i="12"/>
  <c r="KF9" i="12"/>
  <c r="KK9" i="12"/>
  <c r="KM9" i="12"/>
  <c r="KQ9" i="12"/>
  <c r="KL9" i="12"/>
  <c r="KG9" i="12"/>
  <c r="KU9" i="12"/>
  <c r="KW9" i="12"/>
  <c r="KV9" i="12"/>
  <c r="LA9" i="12"/>
  <c r="LC9" i="12"/>
  <c r="KY9" i="12"/>
  <c r="KB9" i="12"/>
  <c r="KT9" i="12"/>
  <c r="LL9" i="12"/>
  <c r="LM9" i="12"/>
  <c r="KC9" i="12"/>
  <c r="LG9" i="12"/>
  <c r="KJ9" i="12"/>
  <c r="LB9" i="12"/>
  <c r="KN9" i="12"/>
  <c r="KO9" i="12"/>
  <c r="KS9" i="12"/>
  <c r="KH9" i="12"/>
  <c r="LO9" i="12"/>
  <c r="KR9" i="12"/>
  <c r="LJ9" i="12"/>
  <c r="LD9" i="12"/>
  <c r="LE9" i="12"/>
  <c r="LK9" i="12"/>
  <c r="KP9" i="12"/>
  <c r="KZ9" i="12"/>
  <c r="DT4" i="12"/>
  <c r="CV4" i="12"/>
  <c r="DR4" i="12"/>
  <c r="DP4" i="12"/>
  <c r="CJ4" i="12"/>
  <c r="DQ4" i="12"/>
  <c r="DN4" i="12"/>
  <c r="DK4" i="12"/>
  <c r="DJ4" i="12"/>
  <c r="Z2" i="12"/>
  <c r="AL2" i="12"/>
  <c r="S2" i="12"/>
  <c r="B2" i="6"/>
  <c r="CJ2" i="9"/>
  <c r="CS2" i="9"/>
  <c r="CT2" i="9"/>
  <c r="CN2" i="9"/>
  <c r="CL2" i="9"/>
  <c r="CR2" i="9"/>
  <c r="CQ2" i="9"/>
  <c r="HA4" i="9"/>
  <c r="DD4" i="12"/>
  <c r="CS4" i="12"/>
  <c r="DM4" i="12"/>
  <c r="CX4" i="12"/>
  <c r="CK4" i="12"/>
  <c r="DE4" i="12"/>
  <c r="DL4" i="12"/>
  <c r="DO4" i="12"/>
  <c r="DG4" i="12"/>
  <c r="CT4" i="12"/>
  <c r="DW4" i="12"/>
  <c r="CZ4" i="12"/>
  <c r="CL4" i="12"/>
  <c r="AU2" i="12"/>
  <c r="AG2" i="12"/>
  <c r="H2" i="12"/>
  <c r="AR2" i="12"/>
  <c r="AP2" i="12"/>
  <c r="AK2" i="12"/>
  <c r="W2" i="12"/>
  <c r="K2" i="12"/>
  <c r="T2" i="12"/>
  <c r="AV2" i="12"/>
  <c r="M2" i="12"/>
  <c r="AT2" i="12"/>
  <c r="AS2" i="12"/>
  <c r="AA2" i="12"/>
  <c r="Q2" i="12"/>
  <c r="V2" i="12"/>
  <c r="R2" i="12"/>
  <c r="O2" i="12"/>
  <c r="B5" i="11"/>
  <c r="MK5" i="11" s="1"/>
  <c r="B4" i="10"/>
  <c r="IK4" i="10" s="1"/>
  <c r="B5" i="10"/>
  <c r="MR5" i="10" s="1"/>
  <c r="B3" i="10"/>
  <c r="DV3" i="10" s="1"/>
  <c r="JY5" i="9"/>
  <c r="CO2" i="9"/>
  <c r="CC2" i="9"/>
  <c r="CH2" i="9"/>
  <c r="CD2" i="9"/>
  <c r="CG2" i="9"/>
  <c r="CF2" i="9"/>
  <c r="CM2" i="9"/>
  <c r="CK2" i="9"/>
  <c r="CI2" i="9"/>
  <c r="CE2" i="9"/>
  <c r="B8" i="6"/>
  <c r="B3" i="11"/>
  <c r="CT3" i="11" s="1"/>
  <c r="B2" i="10"/>
  <c r="B4" i="6"/>
  <c r="JL5" i="9"/>
  <c r="HT5" i="9"/>
  <c r="JE5" i="9"/>
  <c r="IQ5" i="9"/>
  <c r="HZ5" i="9"/>
  <c r="IN5" i="9"/>
  <c r="JT5" i="9"/>
  <c r="GC4" i="9"/>
  <c r="FT4" i="9"/>
  <c r="FI4" i="9"/>
  <c r="FY4" i="9"/>
  <c r="FP4" i="9"/>
  <c r="FJ4" i="9"/>
  <c r="IW5" i="9"/>
  <c r="HQ5" i="9"/>
  <c r="IO5" i="9"/>
  <c r="JH5" i="9"/>
  <c r="IL5" i="9"/>
  <c r="JI5" i="9"/>
  <c r="JM5" i="9"/>
  <c r="HW5" i="9"/>
  <c r="JF5" i="9"/>
  <c r="IM5" i="9"/>
  <c r="MW5" i="10"/>
  <c r="EY4" i="9"/>
  <c r="FZ4" i="9"/>
  <c r="IF5" i="9"/>
  <c r="HS5" i="9"/>
  <c r="JW5" i="9"/>
  <c r="IK5" i="9"/>
  <c r="IU5" i="9"/>
  <c r="FK4" i="9"/>
  <c r="EV4" i="9"/>
  <c r="FG4" i="9"/>
  <c r="IJ5" i="9"/>
  <c r="HV5" i="9"/>
  <c r="IZ5" i="9"/>
  <c r="JC5" i="9"/>
  <c r="FD4" i="9"/>
  <c r="FO4" i="9"/>
  <c r="JQ5" i="9"/>
  <c r="IC5" i="9"/>
  <c r="JD5" i="9"/>
  <c r="II5" i="9"/>
  <c r="JO5" i="9"/>
  <c r="HP5" i="9"/>
  <c r="FN4" i="9"/>
  <c r="FW4" i="9"/>
  <c r="HR5" i="9"/>
  <c r="IG5" i="9"/>
  <c r="IB5" i="9"/>
  <c r="IT5" i="9"/>
  <c r="IV5" i="9"/>
  <c r="HU5" i="9"/>
  <c r="HY5" i="9"/>
  <c r="JN5" i="9"/>
  <c r="JK5" i="9"/>
  <c r="IR5" i="9"/>
  <c r="IY5" i="9"/>
  <c r="IX5" i="9"/>
  <c r="IP5" i="9"/>
  <c r="IE5" i="9"/>
  <c r="KH5" i="9"/>
  <c r="FC4" i="9"/>
  <c r="GE4" i="9"/>
  <c r="JA5" i="9"/>
  <c r="IA5" i="9"/>
  <c r="IS5" i="9"/>
  <c r="JP5" i="9"/>
  <c r="JJ5" i="9"/>
  <c r="ID5" i="9"/>
  <c r="IH5" i="9"/>
  <c r="KI5" i="9"/>
  <c r="MO3" i="12"/>
  <c r="JZ3" i="12"/>
  <c r="H3" i="12"/>
  <c r="IO3" i="12"/>
  <c r="HE3" i="12"/>
  <c r="GB3" i="12"/>
  <c r="DF3" i="12"/>
  <c r="ER3" i="12"/>
  <c r="MN3" i="12"/>
  <c r="CC3" i="12"/>
  <c r="LD3" i="12"/>
  <c r="AS3" i="12"/>
  <c r="CS3" i="12"/>
  <c r="EF3" i="12"/>
  <c r="EO3" i="12"/>
  <c r="ED3" i="12"/>
  <c r="FQ3" i="12"/>
  <c r="FR3" i="12"/>
  <c r="CF3" i="12"/>
  <c r="LS3" i="12"/>
  <c r="JG3" i="12"/>
  <c r="GU3" i="12"/>
  <c r="EI3" i="12"/>
  <c r="BW3" i="12"/>
  <c r="K3" i="12"/>
  <c r="KT3" i="12"/>
  <c r="IH3" i="12"/>
  <c r="FV3" i="12"/>
  <c r="DJ3" i="12"/>
  <c r="AX3" i="12"/>
  <c r="MM3" i="12"/>
  <c r="KA3" i="12"/>
  <c r="HO3" i="12"/>
  <c r="FC3" i="12"/>
  <c r="CQ3" i="12"/>
  <c r="AE3" i="12"/>
  <c r="KK3" i="12"/>
  <c r="GN3" i="12"/>
  <c r="CO3" i="12"/>
  <c r="MJ3" i="12"/>
  <c r="IK3" i="12"/>
  <c r="EL3" i="12"/>
  <c r="AN3" i="12"/>
  <c r="IG3" i="12"/>
  <c r="JU3" i="12"/>
  <c r="FX3" i="12"/>
  <c r="BY3" i="12"/>
  <c r="JH3" i="12"/>
  <c r="BX3" i="12"/>
  <c r="CJ3" i="12"/>
  <c r="KR3" i="12"/>
  <c r="GS3" i="12"/>
  <c r="CV3" i="12"/>
  <c r="CG3" i="12"/>
  <c r="MZ3" i="12"/>
  <c r="GO3" i="12"/>
  <c r="BH3" i="12"/>
  <c r="FP3" i="12"/>
  <c r="HA3" i="12"/>
  <c r="HD3" i="12"/>
  <c r="DP3" i="12"/>
  <c r="LK3" i="12"/>
  <c r="IY3" i="12"/>
  <c r="GM3" i="12"/>
  <c r="EA3" i="12"/>
  <c r="BO3" i="12"/>
  <c r="MX3" i="12"/>
  <c r="KL3" i="12"/>
  <c r="HZ3" i="12"/>
  <c r="FN3" i="12"/>
  <c r="DB3" i="12"/>
  <c r="AP3" i="12"/>
  <c r="ME3" i="12"/>
  <c r="JS3" i="12"/>
  <c r="HG3" i="12"/>
  <c r="EU3" i="12"/>
  <c r="CI3" i="12"/>
  <c r="W3" i="12"/>
  <c r="JY3" i="12"/>
  <c r="FZ3" i="12"/>
  <c r="CB3" i="12"/>
  <c r="LV3" i="12"/>
  <c r="HX3" i="12"/>
  <c r="DY3" i="12"/>
  <c r="AB3" i="12"/>
  <c r="HH3" i="12"/>
  <c r="JI3" i="12"/>
  <c r="FJ3" i="12"/>
  <c r="BL3" i="12"/>
  <c r="HU3" i="12"/>
  <c r="BJ3" i="12"/>
  <c r="AW3" i="12"/>
  <c r="KF3" i="12"/>
  <c r="GG3" i="12"/>
  <c r="CH3" i="12"/>
  <c r="DQ3" i="12"/>
  <c r="HQ3" i="12"/>
  <c r="ES3" i="12"/>
  <c r="LC3" i="12"/>
  <c r="EC3" i="12"/>
  <c r="GR3" i="12"/>
  <c r="AD3" i="12"/>
  <c r="ID3" i="12"/>
  <c r="CR3" i="12"/>
  <c r="IN3" i="12"/>
  <c r="AF3" i="12"/>
  <c r="KP3" i="12"/>
  <c r="BQ3" i="12"/>
  <c r="MB3" i="12"/>
  <c r="DD3" i="12"/>
  <c r="DE3" i="12"/>
  <c r="Q3" i="12"/>
  <c r="KB3" i="12"/>
  <c r="MI3" i="12"/>
  <c r="JW3" i="12"/>
  <c r="HK3" i="12"/>
  <c r="EY3" i="12"/>
  <c r="CM3" i="12"/>
  <c r="AA3" i="12"/>
  <c r="LJ3" i="12"/>
  <c r="IX3" i="12"/>
  <c r="GL3" i="12"/>
  <c r="DZ3" i="12"/>
  <c r="BN3" i="12"/>
  <c r="NC3" i="12"/>
  <c r="KQ3" i="12"/>
  <c r="IE3" i="12"/>
  <c r="FS3" i="12"/>
  <c r="DG3" i="12"/>
  <c r="AU3" i="12"/>
  <c r="LL3" i="12"/>
  <c r="HM3" i="12"/>
  <c r="DN3" i="12"/>
  <c r="P3" i="12"/>
  <c r="JJ3" i="12"/>
  <c r="FL3" i="12"/>
  <c r="BM3" i="12"/>
  <c r="JT3" i="12"/>
  <c r="KV3" i="12"/>
  <c r="GW3" i="12"/>
  <c r="CX3" i="12"/>
  <c r="LT3" i="12"/>
  <c r="DV3" i="12"/>
  <c r="EV3" i="12"/>
  <c r="LQ3" i="12"/>
  <c r="HT3" i="12"/>
  <c r="DU3" i="12"/>
  <c r="V3" i="12"/>
  <c r="T3" i="12"/>
  <c r="KC3" i="12"/>
  <c r="DT3" i="12"/>
  <c r="AG3" i="12"/>
  <c r="LA3" i="12"/>
  <c r="AT3" i="12"/>
  <c r="IQ3" i="12"/>
  <c r="FG3" i="12"/>
  <c r="AY3" i="12"/>
  <c r="LB3" i="12"/>
  <c r="HB3" i="12"/>
  <c r="CT3" i="12"/>
  <c r="J3" i="12"/>
  <c r="JC3" i="12"/>
  <c r="FK3" i="12"/>
  <c r="BK3" i="12"/>
  <c r="JL3" i="12"/>
  <c r="EB3" i="12"/>
  <c r="KW3" i="12"/>
  <c r="EZ3" i="12"/>
  <c r="MF3" i="12"/>
  <c r="IV3" i="12"/>
  <c r="DL3" i="12"/>
  <c r="FU3" i="12"/>
  <c r="DI3" i="12"/>
  <c r="IS3" i="12"/>
  <c r="BU3" i="12"/>
  <c r="LN3" i="12"/>
  <c r="KN3" i="12"/>
  <c r="JO3" i="12"/>
  <c r="BG3" i="12"/>
  <c r="DR3" i="12"/>
  <c r="GA3" i="12"/>
  <c r="LI3" i="12"/>
  <c r="DX3" i="12"/>
  <c r="DH3" i="12"/>
  <c r="JA3" i="12"/>
  <c r="IC3" i="12"/>
  <c r="BR3" i="12"/>
  <c r="GP3" i="12"/>
  <c r="ML3" i="12"/>
  <c r="GC3" i="12"/>
  <c r="MY3" i="12"/>
  <c r="II3" i="12"/>
  <c r="EQ3" i="12"/>
  <c r="AQ3" i="12"/>
  <c r="KD3" i="12"/>
  <c r="GT3" i="12"/>
  <c r="CL3" i="12"/>
  <c r="MU3" i="12"/>
  <c r="IU3" i="12"/>
  <c r="EM3" i="12"/>
  <c r="BC3" i="12"/>
  <c r="IZ3" i="12"/>
  <c r="DA3" i="12"/>
  <c r="KJ3" i="12"/>
  <c r="DM3" i="12"/>
  <c r="LF3" i="12"/>
  <c r="IJ3" i="12"/>
  <c r="CK3" i="12"/>
  <c r="FI3" i="12"/>
  <c r="X3" i="12"/>
  <c r="IF3" i="12"/>
  <c r="BI3" i="12"/>
  <c r="LP3" i="12"/>
  <c r="LR3" i="12"/>
  <c r="MS3" i="12"/>
  <c r="JM3" i="12"/>
  <c r="JP3" i="12"/>
  <c r="JD3" i="12"/>
  <c r="HN3" i="12"/>
  <c r="MQ3" i="12"/>
  <c r="IA3" i="12"/>
  <c r="DS3" i="12"/>
  <c r="AI3" i="12"/>
  <c r="JV3" i="12"/>
  <c r="GD3" i="12"/>
  <c r="CD3" i="12"/>
  <c r="LW3" i="12"/>
  <c r="IM3" i="12"/>
  <c r="EE3" i="12"/>
  <c r="AM3" i="12"/>
  <c r="IL3" i="12"/>
  <c r="BP3" i="12"/>
  <c r="JX3" i="12"/>
  <c r="CZ3" i="12"/>
  <c r="IT3" i="12"/>
  <c r="HV3" i="12"/>
  <c r="AZ3" i="12"/>
  <c r="EJ3" i="12"/>
  <c r="ND3" i="12"/>
  <c r="HF3" i="12"/>
  <c r="AV3" i="12"/>
  <c r="NA3" i="12"/>
  <c r="GE3" i="12"/>
  <c r="IP3" i="12"/>
  <c r="AH3" i="12"/>
  <c r="CY3" i="12"/>
  <c r="AC3" i="12"/>
  <c r="LU3" i="12"/>
  <c r="M3" i="12"/>
  <c r="ET3" i="12"/>
  <c r="GF3" i="12"/>
  <c r="CP3" i="12"/>
  <c r="R3" i="12"/>
  <c r="FY3" i="12"/>
  <c r="GV3" i="12"/>
  <c r="KZ3" i="12"/>
  <c r="NB3" i="12"/>
  <c r="IR3" i="12"/>
  <c r="MA3" i="12"/>
  <c r="HS3" i="12"/>
  <c r="DK3" i="12"/>
  <c r="S3" i="12"/>
  <c r="JN3" i="12"/>
  <c r="FF3" i="12"/>
  <c r="BV3" i="12"/>
  <c r="LO3" i="12"/>
  <c r="HW3" i="12"/>
  <c r="DW3" i="12"/>
  <c r="O3" i="12"/>
  <c r="HY3" i="12"/>
  <c r="BB3" i="12"/>
  <c r="IW3" i="12"/>
  <c r="CN3" i="12"/>
  <c r="MT3" i="12"/>
  <c r="HI3" i="12"/>
  <c r="AL3" i="12"/>
  <c r="CW3" i="12"/>
  <c r="MR3" i="12"/>
  <c r="FT3" i="12"/>
  <c r="AJ3" i="12"/>
  <c r="BD3" i="12"/>
  <c r="U3" i="12"/>
  <c r="CU3" i="12"/>
  <c r="KY3" i="12"/>
  <c r="MK3" i="12"/>
  <c r="BA3" i="12"/>
  <c r="L3" i="12"/>
  <c r="BS3" i="12"/>
  <c r="JB3" i="12"/>
  <c r="MC3" i="12"/>
  <c r="LM3" i="12"/>
  <c r="KU3" i="12"/>
  <c r="HC3" i="12"/>
  <c r="DC3" i="12"/>
  <c r="MP3" i="12"/>
  <c r="JF3" i="12"/>
  <c r="EX3" i="12"/>
  <c r="BF3" i="12"/>
  <c r="LG3" i="12"/>
  <c r="GY3" i="12"/>
  <c r="DO3" i="12"/>
  <c r="MW3" i="12"/>
  <c r="GZ3" i="12"/>
  <c r="AO3" i="12"/>
  <c r="HL3" i="12"/>
  <c r="BZ3" i="12"/>
  <c r="MG3" i="12"/>
  <c r="GJ3" i="12"/>
  <c r="Y3" i="12"/>
  <c r="AK3" i="12"/>
  <c r="MD3" i="12"/>
  <c r="FH3" i="12"/>
  <c r="I3" i="12"/>
  <c r="FB3" i="12"/>
  <c r="BE3" i="12"/>
  <c r="IB3" i="12"/>
  <c r="AR3" i="12"/>
  <c r="KM3" i="12"/>
  <c r="MH3" i="12"/>
  <c r="EP3" i="12"/>
  <c r="GQ3" i="12"/>
  <c r="FM3" i="12"/>
  <c r="GX3" i="12"/>
  <c r="EW3" i="12"/>
  <c r="LE3" i="12"/>
  <c r="JQ3" i="12"/>
  <c r="FO3" i="12"/>
  <c r="JK3" i="12"/>
  <c r="KX3" i="12"/>
  <c r="KH3" i="12"/>
  <c r="JE3" i="12"/>
  <c r="LY3" i="12"/>
  <c r="FE3" i="12"/>
  <c r="BT3" i="12"/>
  <c r="KE3" i="12"/>
  <c r="FW3" i="12"/>
  <c r="CE3" i="12"/>
  <c r="LZ3" i="12"/>
  <c r="HR3" i="12"/>
  <c r="EH3" i="12"/>
  <c r="Z3" i="12"/>
  <c r="KI3" i="12"/>
  <c r="GI3" i="12"/>
  <c r="CA3" i="12"/>
  <c r="LX3" i="12"/>
  <c r="FA3" i="12"/>
  <c r="MV3" i="12"/>
  <c r="GK3" i="12"/>
  <c r="N3" i="12"/>
  <c r="LH3" i="12"/>
  <c r="EK3" i="12"/>
  <c r="KG3" i="12"/>
  <c r="KS3" i="12"/>
  <c r="JR3" i="12"/>
  <c r="EG3" i="12"/>
  <c r="HP3" i="12"/>
  <c r="FD3" i="12"/>
  <c r="KO3" i="12"/>
  <c r="HJ3" i="12"/>
  <c r="EN3" i="12"/>
  <c r="GH3" i="12"/>
  <c r="MY8" i="12"/>
  <c r="MQ8" i="12"/>
  <c r="MI8" i="12"/>
  <c r="MA8" i="12"/>
  <c r="LS8" i="12"/>
  <c r="LK8" i="12"/>
  <c r="LC8" i="12"/>
  <c r="KU8" i="12"/>
  <c r="KM8" i="12"/>
  <c r="KE8" i="12"/>
  <c r="JW8" i="12"/>
  <c r="JO8" i="12"/>
  <c r="JG8" i="12"/>
  <c r="IY8" i="12"/>
  <c r="IQ8" i="12"/>
  <c r="II8" i="12"/>
  <c r="IA8" i="12"/>
  <c r="HS8" i="12"/>
  <c r="HK8" i="12"/>
  <c r="HC8" i="12"/>
  <c r="GU8" i="12"/>
  <c r="GM8" i="12"/>
  <c r="MX8" i="12"/>
  <c r="MP8" i="12"/>
  <c r="MH8" i="12"/>
  <c r="LZ8" i="12"/>
  <c r="LR8" i="12"/>
  <c r="LJ8" i="12"/>
  <c r="LB8" i="12"/>
  <c r="KT8" i="12"/>
  <c r="KL8" i="12"/>
  <c r="KD8" i="12"/>
  <c r="JV8" i="12"/>
  <c r="JN8" i="12"/>
  <c r="JF8" i="12"/>
  <c r="IX8" i="12"/>
  <c r="IP8" i="12"/>
  <c r="IH8" i="12"/>
  <c r="HZ8" i="12"/>
  <c r="HR8" i="12"/>
  <c r="HJ8" i="12"/>
  <c r="HB8" i="12"/>
  <c r="GT8" i="12"/>
  <c r="GL8" i="12"/>
  <c r="GD8" i="12"/>
  <c r="FV8" i="12"/>
  <c r="FN8" i="12"/>
  <c r="FF8" i="12"/>
  <c r="EX8" i="12"/>
  <c r="EP8" i="12"/>
  <c r="EH8" i="12"/>
  <c r="DZ8" i="12"/>
  <c r="DR8" i="12"/>
  <c r="DJ8" i="12"/>
  <c r="ND8" i="12"/>
  <c r="MV8" i="12"/>
  <c r="MN8" i="12"/>
  <c r="MF8" i="12"/>
  <c r="LX8" i="12"/>
  <c r="LP8" i="12"/>
  <c r="LH8" i="12"/>
  <c r="KZ8" i="12"/>
  <c r="KR8" i="12"/>
  <c r="NC8" i="12"/>
  <c r="MU8" i="12"/>
  <c r="MM8" i="12"/>
  <c r="ME8" i="12"/>
  <c r="LW8" i="12"/>
  <c r="LO8" i="12"/>
  <c r="LG8" i="12"/>
  <c r="KY8" i="12"/>
  <c r="KQ8" i="12"/>
  <c r="KI8" i="12"/>
  <c r="KA8" i="12"/>
  <c r="JS8" i="12"/>
  <c r="JK8" i="12"/>
  <c r="JC8" i="12"/>
  <c r="IU8" i="12"/>
  <c r="IM8" i="12"/>
  <c r="IE8" i="12"/>
  <c r="HW8" i="12"/>
  <c r="HO8" i="12"/>
  <c r="HG8" i="12"/>
  <c r="GY8" i="12"/>
  <c r="GQ8" i="12"/>
  <c r="GI8" i="12"/>
  <c r="GA8" i="12"/>
  <c r="FS8" i="12"/>
  <c r="FK8" i="12"/>
  <c r="FC8" i="12"/>
  <c r="EU8" i="12"/>
  <c r="EM8" i="12"/>
  <c r="EE8" i="12"/>
  <c r="DW8" i="12"/>
  <c r="DO8" i="12"/>
  <c r="DG8" i="12"/>
  <c r="NA8" i="12"/>
  <c r="MK8" i="12"/>
  <c r="LU8" i="12"/>
  <c r="LE8" i="12"/>
  <c r="KO8" i="12"/>
  <c r="KB8" i="12"/>
  <c r="JP8" i="12"/>
  <c r="JB8" i="12"/>
  <c r="IO8" i="12"/>
  <c r="IC8" i="12"/>
  <c r="HP8" i="12"/>
  <c r="HD8" i="12"/>
  <c r="GP8" i="12"/>
  <c r="GE8" i="12"/>
  <c r="FT8" i="12"/>
  <c r="FI8" i="12"/>
  <c r="EY8" i="12"/>
  <c r="EN8" i="12"/>
  <c r="EC8" i="12"/>
  <c r="DS8" i="12"/>
  <c r="DH8" i="12"/>
  <c r="CY8" i="12"/>
  <c r="CQ8" i="12"/>
  <c r="CI8" i="12"/>
  <c r="CA8" i="12"/>
  <c r="BS8" i="12"/>
  <c r="BK8" i="12"/>
  <c r="BC8" i="12"/>
  <c r="AU8" i="12"/>
  <c r="AM8" i="12"/>
  <c r="AE8" i="12"/>
  <c r="W8" i="12"/>
  <c r="O8" i="12"/>
  <c r="MZ8" i="12"/>
  <c r="MJ8" i="12"/>
  <c r="LT8" i="12"/>
  <c r="LD8" i="12"/>
  <c r="KN8" i="12"/>
  <c r="JZ8" i="12"/>
  <c r="JM8" i="12"/>
  <c r="JA8" i="12"/>
  <c r="IN8" i="12"/>
  <c r="IB8" i="12"/>
  <c r="HN8" i="12"/>
  <c r="HA8" i="12"/>
  <c r="GO8" i="12"/>
  <c r="GC8" i="12"/>
  <c r="FR8" i="12"/>
  <c r="FH8" i="12"/>
  <c r="EW8" i="12"/>
  <c r="EL8" i="12"/>
  <c r="EB8" i="12"/>
  <c r="DQ8" i="12"/>
  <c r="DF8" i="12"/>
  <c r="CX8" i="12"/>
  <c r="CP8" i="12"/>
  <c r="CH8" i="12"/>
  <c r="BZ8" i="12"/>
  <c r="BR8" i="12"/>
  <c r="BJ8" i="12"/>
  <c r="BB8" i="12"/>
  <c r="AT8" i="12"/>
  <c r="AL8" i="12"/>
  <c r="AD8" i="12"/>
  <c r="V8" i="12"/>
  <c r="N8" i="12"/>
  <c r="MW8" i="12"/>
  <c r="MG8" i="12"/>
  <c r="LQ8" i="12"/>
  <c r="LA8" i="12"/>
  <c r="KK8" i="12"/>
  <c r="JY8" i="12"/>
  <c r="JL8" i="12"/>
  <c r="IZ8" i="12"/>
  <c r="IL8" i="12"/>
  <c r="HY8" i="12"/>
  <c r="HM8" i="12"/>
  <c r="GZ8" i="12"/>
  <c r="GN8" i="12"/>
  <c r="GB8" i="12"/>
  <c r="FQ8" i="12"/>
  <c r="FG8" i="12"/>
  <c r="EV8" i="12"/>
  <c r="EK8" i="12"/>
  <c r="EA8" i="12"/>
  <c r="DP8" i="12"/>
  <c r="DE8" i="12"/>
  <c r="CW8" i="12"/>
  <c r="CO8" i="12"/>
  <c r="CG8" i="12"/>
  <c r="BY8" i="12"/>
  <c r="BQ8" i="12"/>
  <c r="BI8" i="12"/>
  <c r="BA8" i="12"/>
  <c r="AS8" i="12"/>
  <c r="AK8" i="12"/>
  <c r="AC8" i="12"/>
  <c r="U8" i="12"/>
  <c r="M8" i="12"/>
  <c r="MT8" i="12"/>
  <c r="MD8" i="12"/>
  <c r="LN8" i="12"/>
  <c r="KX8" i="12"/>
  <c r="KJ8" i="12"/>
  <c r="JX8" i="12"/>
  <c r="JJ8" i="12"/>
  <c r="IW8" i="12"/>
  <c r="IK8" i="12"/>
  <c r="HX8" i="12"/>
  <c r="HL8" i="12"/>
  <c r="GX8" i="12"/>
  <c r="GK8" i="12"/>
  <c r="FZ8" i="12"/>
  <c r="FP8" i="12"/>
  <c r="FE8" i="12"/>
  <c r="ET8" i="12"/>
  <c r="EJ8" i="12"/>
  <c r="DY8" i="12"/>
  <c r="DN8" i="12"/>
  <c r="DD8" i="12"/>
  <c r="CV8" i="12"/>
  <c r="CN8" i="12"/>
  <c r="CF8" i="12"/>
  <c r="BX8" i="12"/>
  <c r="BP8" i="12"/>
  <c r="BH8" i="12"/>
  <c r="AZ8" i="12"/>
  <c r="AR8" i="12"/>
  <c r="AJ8" i="12"/>
  <c r="AB8" i="12"/>
  <c r="T8" i="12"/>
  <c r="L8" i="12"/>
  <c r="MS8" i="12"/>
  <c r="MC8" i="12"/>
  <c r="LM8" i="12"/>
  <c r="KW8" i="12"/>
  <c r="KH8" i="12"/>
  <c r="JU8" i="12"/>
  <c r="JI8" i="12"/>
  <c r="IV8" i="12"/>
  <c r="IJ8" i="12"/>
  <c r="HV8" i="12"/>
  <c r="HI8" i="12"/>
  <c r="GW8" i="12"/>
  <c r="GJ8" i="12"/>
  <c r="FY8" i="12"/>
  <c r="FO8" i="12"/>
  <c r="FD8" i="12"/>
  <c r="ES8" i="12"/>
  <c r="EI8" i="12"/>
  <c r="DX8" i="12"/>
  <c r="DM8" i="12"/>
  <c r="DC8" i="12"/>
  <c r="CU8" i="12"/>
  <c r="CM8" i="12"/>
  <c r="CE8" i="12"/>
  <c r="BW8" i="12"/>
  <c r="BO8" i="12"/>
  <c r="BG8" i="12"/>
  <c r="AY8" i="12"/>
  <c r="AQ8" i="12"/>
  <c r="AI8" i="12"/>
  <c r="AA8" i="12"/>
  <c r="S8" i="12"/>
  <c r="K8" i="12"/>
  <c r="MR8" i="12"/>
  <c r="MB8" i="12"/>
  <c r="LL8" i="12"/>
  <c r="KV8" i="12"/>
  <c r="KG8" i="12"/>
  <c r="JT8" i="12"/>
  <c r="JH8" i="12"/>
  <c r="IT8" i="12"/>
  <c r="IG8" i="12"/>
  <c r="HU8" i="12"/>
  <c r="HH8" i="12"/>
  <c r="GV8" i="12"/>
  <c r="GH8" i="12"/>
  <c r="FX8" i="12"/>
  <c r="FM8" i="12"/>
  <c r="FB8" i="12"/>
  <c r="ER8" i="12"/>
  <c r="EG8" i="12"/>
  <c r="DV8" i="12"/>
  <c r="DL8" i="12"/>
  <c r="DB8" i="12"/>
  <c r="CT8" i="12"/>
  <c r="CL8" i="12"/>
  <c r="CD8" i="12"/>
  <c r="BV8" i="12"/>
  <c r="BN8" i="12"/>
  <c r="BF8" i="12"/>
  <c r="AX8" i="12"/>
  <c r="AP8" i="12"/>
  <c r="AH8" i="12"/>
  <c r="Z8" i="12"/>
  <c r="R8" i="12"/>
  <c r="J8" i="12"/>
  <c r="LV8" i="12"/>
  <c r="JQ8" i="12"/>
  <c r="HQ8" i="12"/>
  <c r="FU8" i="12"/>
  <c r="ED8" i="12"/>
  <c r="CR8" i="12"/>
  <c r="BL8" i="12"/>
  <c r="AF8" i="12"/>
  <c r="LI8" i="12"/>
  <c r="JE8" i="12"/>
  <c r="HF8" i="12"/>
  <c r="FL8" i="12"/>
  <c r="DU8" i="12"/>
  <c r="CK8" i="12"/>
  <c r="BE8" i="12"/>
  <c r="Y8" i="12"/>
  <c r="LF8" i="12"/>
  <c r="JD8" i="12"/>
  <c r="HE8" i="12"/>
  <c r="FJ8" i="12"/>
  <c r="DT8" i="12"/>
  <c r="CJ8" i="12"/>
  <c r="BD8" i="12"/>
  <c r="X8" i="12"/>
  <c r="NB8" i="12"/>
  <c r="KP8" i="12"/>
  <c r="IR8" i="12"/>
  <c r="GR8" i="12"/>
  <c r="EZ8" i="12"/>
  <c r="DI8" i="12"/>
  <c r="CB8" i="12"/>
  <c r="AV8" i="12"/>
  <c r="P8" i="12"/>
  <c r="KS8" i="12"/>
  <c r="GS8" i="12"/>
  <c r="DK8" i="12"/>
  <c r="AW8" i="12"/>
  <c r="KF8" i="12"/>
  <c r="GG8" i="12"/>
  <c r="DA8" i="12"/>
  <c r="AO8" i="12"/>
  <c r="KC8" i="12"/>
  <c r="GF8" i="12"/>
  <c r="CZ8" i="12"/>
  <c r="AN8" i="12"/>
  <c r="IS8" i="12"/>
  <c r="FA8" i="12"/>
  <c r="CC8" i="12"/>
  <c r="Q8" i="12"/>
  <c r="MO8" i="12"/>
  <c r="IF8" i="12"/>
  <c r="EQ8" i="12"/>
  <c r="BU8" i="12"/>
  <c r="I8" i="12"/>
  <c r="ID8" i="12"/>
  <c r="AG8" i="12"/>
  <c r="HT8" i="12"/>
  <c r="H8" i="12"/>
  <c r="EF8" i="12"/>
  <c r="EO8" i="12"/>
  <c r="CS8" i="12"/>
  <c r="BT8" i="12"/>
  <c r="BM8" i="12"/>
  <c r="ML8" i="12"/>
  <c r="LY8" i="12"/>
  <c r="JR8" i="12"/>
  <c r="FW8" i="12"/>
  <c r="KT5" i="10" l="1"/>
  <c r="KH5" i="10"/>
  <c r="KZ5" i="10"/>
  <c r="FF3" i="11"/>
  <c r="NA5" i="10"/>
  <c r="LR5" i="10"/>
  <c r="MY5" i="10"/>
  <c r="KN5" i="10"/>
  <c r="KQ5" i="10"/>
  <c r="LH5" i="10"/>
  <c r="MJ5" i="10"/>
  <c r="MC5" i="10"/>
  <c r="MH5" i="10"/>
  <c r="LD5" i="10"/>
  <c r="KS5" i="10"/>
  <c r="ME5" i="10"/>
  <c r="MS5" i="10"/>
  <c r="CW3" i="10"/>
  <c r="FZ3" i="10"/>
  <c r="FO3" i="11"/>
  <c r="EE3" i="11"/>
  <c r="MD5" i="10"/>
  <c r="EI3" i="11"/>
  <c r="EM3" i="11"/>
  <c r="LT5" i="10"/>
  <c r="FL3" i="11"/>
  <c r="JU5" i="10"/>
  <c r="ML5" i="10"/>
  <c r="MA5" i="10"/>
  <c r="LM5" i="10"/>
  <c r="ED3" i="11"/>
  <c r="MT5" i="10"/>
  <c r="KE5" i="10"/>
  <c r="LC5" i="10"/>
  <c r="LG5" i="10"/>
  <c r="KF5" i="10"/>
  <c r="MN5" i="10"/>
  <c r="FV3" i="11"/>
  <c r="KW5" i="10"/>
  <c r="KX5" i="10"/>
  <c r="LB5" i="10"/>
  <c r="MU5" i="10"/>
  <c r="JZ5" i="10"/>
  <c r="MM5" i="10"/>
  <c r="EO3" i="11"/>
  <c r="LI5" i="10"/>
  <c r="LJ5" i="10"/>
  <c r="KM5" i="10"/>
  <c r="KB5" i="10"/>
  <c r="HQ4" i="10"/>
  <c r="JJ4" i="10"/>
  <c r="HK4" i="10"/>
  <c r="II4" i="10"/>
  <c r="GH4" i="10"/>
  <c r="HO4" i="10"/>
  <c r="KK5" i="10"/>
  <c r="JR5" i="10"/>
  <c r="JV5" i="10"/>
  <c r="LX5" i="10"/>
  <c r="KI5" i="10"/>
  <c r="KC5" i="10"/>
  <c r="MX5" i="10"/>
  <c r="DG3" i="10"/>
  <c r="FP3" i="10"/>
  <c r="DC3" i="10"/>
  <c r="FM3" i="10"/>
  <c r="DJ3" i="10"/>
  <c r="ET3" i="10"/>
  <c r="KD5" i="10"/>
  <c r="LZ5" i="10"/>
  <c r="DZ3" i="10"/>
  <c r="NC5" i="10"/>
  <c r="LV5" i="10"/>
  <c r="EL3" i="10"/>
  <c r="DI3" i="10"/>
  <c r="EG3" i="10"/>
  <c r="CX3" i="10"/>
  <c r="CZ3" i="10"/>
  <c r="FI3" i="10"/>
  <c r="DX3" i="10"/>
  <c r="DY3" i="10"/>
  <c r="DW3" i="10"/>
  <c r="EY3" i="10"/>
  <c r="DY3" i="11"/>
  <c r="EQ3" i="10"/>
  <c r="FT3" i="10"/>
  <c r="CU3" i="10"/>
  <c r="FL3" i="10"/>
  <c r="DK3" i="10"/>
  <c r="EU3" i="10"/>
  <c r="DE3" i="10"/>
  <c r="GC3" i="10"/>
  <c r="EE3" i="10"/>
  <c r="GD3" i="10"/>
  <c r="FR3" i="10"/>
  <c r="DF3" i="10"/>
  <c r="DL3" i="10"/>
  <c r="EI3" i="10"/>
  <c r="EP3" i="10"/>
  <c r="FS3" i="10"/>
  <c r="FV3" i="10"/>
  <c r="FH3" i="10"/>
  <c r="FN3" i="10"/>
  <c r="GB3" i="10"/>
  <c r="FD3" i="10"/>
  <c r="DM3" i="10"/>
  <c r="GF3" i="11"/>
  <c r="CZ3" i="11"/>
  <c r="DT3" i="11"/>
  <c r="FQ3" i="11"/>
  <c r="DS3" i="11"/>
  <c r="EK3" i="11"/>
  <c r="FR3" i="11"/>
  <c r="DA3" i="11"/>
  <c r="CX3" i="11"/>
  <c r="FM3" i="11"/>
  <c r="DN3" i="11"/>
  <c r="FK3" i="11"/>
  <c r="FH3" i="11"/>
  <c r="DL3" i="11"/>
  <c r="DE3" i="11"/>
  <c r="DU3" i="11"/>
  <c r="JA4" i="10"/>
  <c r="GW4" i="10"/>
  <c r="JL4" i="10"/>
  <c r="IQ4" i="10"/>
  <c r="IT4" i="10"/>
  <c r="HI4" i="10"/>
  <c r="IR4" i="10"/>
  <c r="HT4" i="10"/>
  <c r="IV4" i="10"/>
  <c r="HJ4" i="10"/>
  <c r="GQ4" i="10"/>
  <c r="GP4" i="10"/>
  <c r="GX4" i="10"/>
  <c r="GL4" i="10"/>
  <c r="HD4" i="10"/>
  <c r="HN4" i="10"/>
  <c r="HV4" i="10"/>
  <c r="GO4" i="10"/>
  <c r="LE5" i="10"/>
  <c r="LF5" i="10"/>
  <c r="KO5" i="10"/>
  <c r="JT5" i="10"/>
  <c r="KU5" i="10"/>
  <c r="MQ5" i="10"/>
  <c r="NB5" i="10"/>
  <c r="KJ5" i="10"/>
  <c r="MZ5" i="10"/>
  <c r="LY5" i="10"/>
  <c r="KR5" i="10"/>
  <c r="KL5" i="10"/>
  <c r="MK5" i="10"/>
  <c r="JW5" i="10"/>
  <c r="FJ3" i="10"/>
  <c r="ES3" i="10"/>
  <c r="FK3" i="10"/>
  <c r="DO3" i="10"/>
  <c r="FC3" i="10"/>
  <c r="JZ5" i="9"/>
  <c r="JV5" i="9"/>
  <c r="KB5" i="9"/>
  <c r="KF5" i="9"/>
  <c r="GH4" i="9"/>
  <c r="GK4" i="9"/>
  <c r="HJ4" i="9"/>
  <c r="GU4" i="9"/>
  <c r="GS4" i="9"/>
  <c r="HB4" i="9"/>
  <c r="HD4" i="9"/>
  <c r="GP4" i="9"/>
  <c r="GY4" i="9"/>
  <c r="GX4" i="9"/>
  <c r="GN4" i="9"/>
  <c r="GV4" i="9"/>
  <c r="HH4" i="9"/>
  <c r="GG4" i="9"/>
  <c r="HG4" i="9"/>
  <c r="HM4" i="9"/>
  <c r="GR4" i="9"/>
  <c r="JB4" i="9"/>
  <c r="IQ4" i="9"/>
  <c r="IM4" i="9"/>
  <c r="HE4" i="9"/>
  <c r="JE4" i="9"/>
  <c r="HY4" i="9"/>
  <c r="IU4" i="9"/>
  <c r="IH4" i="9"/>
  <c r="IG4" i="9"/>
  <c r="JL4" i="9"/>
  <c r="JJ4" i="9"/>
  <c r="JI4" i="9"/>
  <c r="IT4" i="9"/>
  <c r="II4" i="9"/>
  <c r="JK4" i="9"/>
  <c r="IB4" i="9"/>
  <c r="JN4" i="9"/>
  <c r="JM4" i="9"/>
  <c r="JQ4" i="9"/>
  <c r="GO4" i="9"/>
  <c r="IV4" i="9"/>
  <c r="GT4" i="9"/>
  <c r="GJ4" i="9"/>
  <c r="GI4" i="9"/>
  <c r="HI4" i="9"/>
  <c r="IL4" i="9"/>
  <c r="IA4" i="9"/>
  <c r="IZ4" i="9"/>
  <c r="HQ4" i="9"/>
  <c r="JA4" i="9"/>
  <c r="IX4" i="9"/>
  <c r="JD4" i="9"/>
  <c r="GW4" i="9"/>
  <c r="HU4" i="9"/>
  <c r="HT4" i="9"/>
  <c r="IW4" i="9"/>
  <c r="HR4" i="9"/>
  <c r="ID4" i="9"/>
  <c r="HS4" i="9"/>
  <c r="IO4" i="9"/>
  <c r="IK4" i="9"/>
  <c r="IJ4" i="9"/>
  <c r="IR4" i="9"/>
  <c r="IP4" i="9"/>
  <c r="HX4" i="9"/>
  <c r="HV4" i="9"/>
  <c r="HC4" i="9"/>
  <c r="IE4" i="9"/>
  <c r="HL4" i="9"/>
  <c r="HW4" i="9"/>
  <c r="JF4" i="9"/>
  <c r="IC4" i="9"/>
  <c r="HZ4" i="9"/>
  <c r="GZ4" i="9"/>
  <c r="IN4" i="9"/>
  <c r="HN4" i="9"/>
  <c r="JO4" i="9"/>
  <c r="GM4" i="9"/>
  <c r="GL4" i="9"/>
  <c r="IS4" i="9"/>
  <c r="HP4" i="9"/>
  <c r="HO4" i="9"/>
  <c r="JP4" i="9"/>
  <c r="JR4" i="9"/>
  <c r="JG4" i="9"/>
  <c r="JH4" i="9"/>
  <c r="IF4" i="9"/>
  <c r="GF4" i="9"/>
  <c r="GQ4" i="9"/>
  <c r="JC4" i="9"/>
  <c r="IY4" i="9"/>
  <c r="HK4" i="9"/>
  <c r="HF4" i="9"/>
  <c r="MC5" i="11"/>
  <c r="KB5" i="11"/>
  <c r="NA5" i="11"/>
  <c r="KN5" i="11"/>
  <c r="MD5" i="11"/>
  <c r="KE5" i="11"/>
  <c r="LP5" i="11"/>
  <c r="MQ5" i="11"/>
  <c r="MT5" i="11"/>
  <c r="MO5" i="11"/>
  <c r="MI5" i="11"/>
  <c r="JZ5" i="11"/>
  <c r="LF5" i="11"/>
  <c r="MS5" i="11"/>
  <c r="MA5" i="11"/>
  <c r="LN5" i="11"/>
  <c r="LQ5" i="11"/>
  <c r="JW5" i="11"/>
  <c r="LT5" i="11"/>
  <c r="JU5" i="11"/>
  <c r="LW5" i="11"/>
  <c r="KW5" i="11"/>
  <c r="LJ5" i="11"/>
  <c r="KQ5" i="11"/>
  <c r="LH5" i="11"/>
  <c r="KU5" i="11"/>
  <c r="JY5" i="11"/>
  <c r="ME5" i="11"/>
  <c r="KG5" i="11"/>
  <c r="LD5" i="11"/>
  <c r="MV5" i="11"/>
  <c r="MH5" i="11"/>
  <c r="LA5" i="11"/>
  <c r="MR5" i="11"/>
  <c r="LG5" i="11"/>
  <c r="KA5" i="11"/>
  <c r="JX5" i="11"/>
  <c r="NC5" i="11"/>
  <c r="LS5" i="11"/>
  <c r="MZ5" i="11"/>
  <c r="KT5" i="11"/>
  <c r="KH5" i="11"/>
  <c r="LC5" i="11"/>
  <c r="KY5" i="11"/>
  <c r="KP5" i="11"/>
  <c r="LL5" i="11"/>
  <c r="KK5" i="11"/>
  <c r="MM5" i="11"/>
  <c r="LB5" i="11"/>
  <c r="LK5" i="11"/>
  <c r="LI5" i="11"/>
  <c r="LE5" i="11"/>
  <c r="KV5" i="11"/>
  <c r="LY5" i="11"/>
  <c r="KC5" i="11"/>
  <c r="ND5" i="11"/>
  <c r="KD5" i="11"/>
  <c r="MN5" i="11"/>
  <c r="JS5" i="11"/>
  <c r="MY5" i="11"/>
  <c r="KS5" i="11"/>
  <c r="KJ5" i="11"/>
  <c r="LR5" i="11"/>
  <c r="JV5" i="11"/>
  <c r="KL5" i="11"/>
  <c r="LO5" i="11"/>
  <c r="KZ5" i="11"/>
  <c r="MF5" i="11"/>
  <c r="MU5" i="11"/>
  <c r="JR5" i="11"/>
  <c r="JT5" i="11"/>
  <c r="KM5" i="11"/>
  <c r="MB5" i="11"/>
  <c r="NB5" i="11"/>
  <c r="KI5" i="11"/>
  <c r="LU5" i="11"/>
  <c r="KF5" i="11"/>
  <c r="LM5" i="11"/>
  <c r="MX5" i="11"/>
  <c r="MJ5" i="11"/>
  <c r="KX5" i="11"/>
  <c r="MP5" i="11"/>
  <c r="LV5" i="11"/>
  <c r="LX5" i="11"/>
  <c r="LZ5" i="11"/>
  <c r="KO5" i="11"/>
  <c r="MG5" i="11"/>
  <c r="MW5" i="11"/>
  <c r="KR5" i="11"/>
  <c r="ML5" i="11"/>
  <c r="GA3" i="11"/>
  <c r="EZ3" i="11"/>
  <c r="ET3" i="11"/>
  <c r="FW3" i="11"/>
  <c r="FE3" i="11"/>
  <c r="CW3" i="11"/>
  <c r="ER3" i="11"/>
  <c r="EQ3" i="11"/>
  <c r="DO3" i="11"/>
  <c r="EP3" i="11"/>
  <c r="EN3" i="11"/>
  <c r="DQ3" i="11"/>
  <c r="EG3" i="11"/>
  <c r="DR3" i="11"/>
  <c r="EH3" i="11"/>
  <c r="EJ3" i="11"/>
  <c r="FU3" i="11"/>
  <c r="DI3" i="11"/>
  <c r="JP4" i="10"/>
  <c r="IX4" i="10"/>
  <c r="JC4" i="10"/>
  <c r="IG4" i="10"/>
  <c r="GI4" i="10"/>
  <c r="IU4" i="10"/>
  <c r="JK4" i="10"/>
  <c r="GS4" i="10"/>
  <c r="GN4" i="10"/>
  <c r="ID4" i="10"/>
  <c r="JR4" i="10"/>
  <c r="HF4" i="10"/>
  <c r="HL4" i="10"/>
  <c r="IH4" i="10"/>
  <c r="HB4" i="10"/>
  <c r="IB4" i="10"/>
  <c r="GT4" i="10"/>
  <c r="HH4" i="10"/>
  <c r="JE4" i="10"/>
  <c r="IZ4" i="10"/>
  <c r="JF4" i="10"/>
  <c r="JN4" i="10"/>
  <c r="HG4" i="10"/>
  <c r="IP4" i="10"/>
  <c r="GJ4" i="10"/>
  <c r="IC4" i="10"/>
  <c r="HY4" i="10"/>
  <c r="GU4" i="10"/>
  <c r="IY4" i="10"/>
  <c r="IO4" i="10"/>
  <c r="IJ4" i="10"/>
  <c r="IF4" i="10"/>
  <c r="HR4" i="10"/>
  <c r="JD4" i="10"/>
  <c r="GR4" i="10"/>
  <c r="HC4" i="10"/>
  <c r="IE4" i="10"/>
  <c r="GG4" i="10"/>
  <c r="JO4" i="10"/>
  <c r="JG4" i="10"/>
  <c r="HW4" i="10"/>
  <c r="IN4" i="10"/>
  <c r="JI4" i="10"/>
  <c r="HU4" i="10"/>
  <c r="HA4" i="10"/>
  <c r="HZ4" i="10"/>
  <c r="HM4" i="10"/>
  <c r="IA4" i="10"/>
  <c r="GZ4" i="10"/>
  <c r="HP4" i="10"/>
  <c r="JQ4" i="10"/>
  <c r="GK4" i="10"/>
  <c r="HE4" i="10"/>
  <c r="HS4" i="10"/>
  <c r="JM4" i="10"/>
  <c r="GV4" i="10"/>
  <c r="JB4" i="10"/>
  <c r="GY4" i="10"/>
  <c r="HX4" i="10"/>
  <c r="GM4" i="10"/>
  <c r="IL4" i="10"/>
  <c r="IW4" i="10"/>
  <c r="GF4" i="10"/>
  <c r="IS4" i="10"/>
  <c r="IM4" i="10"/>
  <c r="JH4" i="10"/>
  <c r="JY5" i="10"/>
  <c r="KV5" i="10"/>
  <c r="LU5" i="10"/>
  <c r="KY5" i="10"/>
  <c r="MF5" i="10"/>
  <c r="KA5" i="10"/>
  <c r="MI5" i="10"/>
  <c r="JX5" i="10"/>
  <c r="MO5" i="10"/>
  <c r="JS5" i="10"/>
  <c r="LS5" i="10"/>
  <c r="MB5" i="10"/>
  <c r="LN5" i="10"/>
  <c r="LW5" i="10"/>
  <c r="LL5" i="10"/>
  <c r="LO5" i="10"/>
  <c r="LQ5" i="10"/>
  <c r="LK5" i="10"/>
  <c r="MG5" i="10"/>
  <c r="ND5" i="10"/>
  <c r="LP5" i="10"/>
  <c r="KP5" i="10"/>
  <c r="MV5" i="10"/>
  <c r="LA5" i="10"/>
  <c r="MP5" i="10"/>
  <c r="KG5" i="10"/>
  <c r="GA3" i="10"/>
  <c r="EK3" i="10"/>
  <c r="EM3" i="10"/>
  <c r="DB3" i="10"/>
  <c r="EZ3" i="10"/>
  <c r="FQ3" i="10"/>
  <c r="EA3" i="10"/>
  <c r="DR3" i="10"/>
  <c r="FA3" i="10"/>
  <c r="DS3" i="10"/>
  <c r="DQ3" i="10"/>
  <c r="EV3" i="10"/>
  <c r="FG3" i="10"/>
  <c r="DT3" i="10"/>
  <c r="FX3" i="10"/>
  <c r="EN3" i="10"/>
  <c r="DD3" i="10"/>
  <c r="DA3" i="10"/>
  <c r="DP3" i="10"/>
  <c r="CT3" i="10"/>
  <c r="EJ3" i="10"/>
  <c r="EH3" i="10"/>
  <c r="EF3" i="10"/>
  <c r="EO3" i="10"/>
  <c r="EW3" i="10"/>
  <c r="CY3" i="10"/>
  <c r="EX3" i="10"/>
  <c r="DH3" i="10"/>
  <c r="FY3" i="10"/>
  <c r="FW3" i="10"/>
  <c r="EB3" i="10"/>
  <c r="GF3" i="10"/>
  <c r="DN3" i="10"/>
  <c r="ED3" i="10"/>
  <c r="FB3" i="10"/>
  <c r="FE3" i="10"/>
  <c r="GE3" i="10"/>
  <c r="DU3" i="10"/>
  <c r="FF3" i="10"/>
  <c r="EC3" i="10"/>
  <c r="FO3" i="10"/>
  <c r="CV3" i="10"/>
  <c r="ER3" i="10"/>
  <c r="FU3" i="10"/>
  <c r="KG5" i="9"/>
  <c r="JU5" i="9"/>
  <c r="KD5" i="9"/>
  <c r="KC5" i="9"/>
  <c r="KE5" i="9"/>
  <c r="KJ5" i="9"/>
  <c r="JR5" i="9"/>
  <c r="KT5" i="9"/>
  <c r="LG5" i="9"/>
  <c r="KS5" i="9"/>
  <c r="LK5" i="9"/>
  <c r="LE5" i="9"/>
  <c r="LP5" i="9"/>
  <c r="MB5" i="9"/>
  <c r="MS5" i="9"/>
  <c r="KW5" i="9"/>
  <c r="MZ5" i="9"/>
  <c r="LW5" i="9"/>
  <c r="MF5" i="9"/>
  <c r="MO5" i="9"/>
  <c r="LV5" i="9"/>
  <c r="LD5" i="9"/>
  <c r="LS5" i="9"/>
  <c r="MX5" i="9"/>
  <c r="KL5" i="9"/>
  <c r="KY5" i="9"/>
  <c r="KZ5" i="9"/>
  <c r="KP5" i="9"/>
  <c r="LA5" i="9"/>
  <c r="LI5" i="9"/>
  <c r="MA5" i="9"/>
  <c r="MI5" i="9"/>
  <c r="LF5" i="9"/>
  <c r="LX5" i="9"/>
  <c r="LJ5" i="9"/>
  <c r="LN5" i="9"/>
  <c r="MK5" i="9"/>
  <c r="KU5" i="9"/>
  <c r="LB5" i="9"/>
  <c r="LU5" i="9"/>
  <c r="MC5" i="9"/>
  <c r="MW5" i="9"/>
  <c r="LQ5" i="9"/>
  <c r="MP5" i="9"/>
  <c r="NC5" i="9"/>
  <c r="KQ5" i="9"/>
  <c r="KO5" i="9"/>
  <c r="KM5" i="9"/>
  <c r="KR5" i="9"/>
  <c r="LH5" i="9"/>
  <c r="ND5" i="9"/>
  <c r="LM5" i="9"/>
  <c r="KK5" i="9"/>
  <c r="MH5" i="9"/>
  <c r="MU5" i="9"/>
  <c r="MT5" i="9"/>
  <c r="KN5" i="9"/>
  <c r="ML5" i="9"/>
  <c r="KV5" i="9"/>
  <c r="MY5" i="9"/>
  <c r="LC5" i="9"/>
  <c r="LZ5" i="9"/>
  <c r="MM5" i="9"/>
  <c r="MJ5" i="9"/>
  <c r="NA5" i="9"/>
  <c r="LT5" i="9"/>
  <c r="MD5" i="9"/>
  <c r="MN5" i="9"/>
  <c r="LR5" i="9"/>
  <c r="ME5" i="9"/>
  <c r="LY5" i="9"/>
  <c r="MQ5" i="9"/>
  <c r="MV5" i="9"/>
  <c r="KX5" i="9"/>
  <c r="NB5" i="9"/>
  <c r="LL5" i="9"/>
  <c r="MG5" i="9"/>
  <c r="MR5" i="9"/>
  <c r="LO5" i="9"/>
  <c r="JS5" i="9"/>
  <c r="JX5" i="9"/>
  <c r="KA5" i="9"/>
  <c r="FG3" i="11"/>
  <c r="EA3" i="11"/>
  <c r="DZ3" i="11"/>
  <c r="DF3" i="11"/>
  <c r="DV3" i="11"/>
  <c r="FS3" i="11"/>
  <c r="EY3" i="11"/>
  <c r="EV3" i="11"/>
  <c r="CU3" i="11"/>
  <c r="FN3" i="11"/>
  <c r="DB3" i="11"/>
  <c r="EF3" i="11"/>
  <c r="GB3" i="11"/>
  <c r="FJ3" i="11"/>
  <c r="FA3" i="11"/>
  <c r="FB3" i="11"/>
  <c r="DH3" i="11"/>
  <c r="DD3" i="11"/>
  <c r="FY3" i="11"/>
  <c r="FD3" i="11"/>
  <c r="DM3" i="11"/>
  <c r="GC3" i="11"/>
  <c r="ES3" i="11"/>
  <c r="EU3" i="11"/>
  <c r="FZ3" i="11"/>
  <c r="DC3" i="11"/>
  <c r="GE3" i="11"/>
  <c r="EC3" i="11"/>
  <c r="FC3" i="11"/>
  <c r="DJ3" i="11"/>
  <c r="FT3" i="11"/>
  <c r="EL3" i="11"/>
  <c r="DK3" i="11"/>
  <c r="FP3" i="11"/>
  <c r="EB3" i="11"/>
  <c r="CV3" i="11"/>
  <c r="FX3" i="11"/>
  <c r="EW3" i="11"/>
  <c r="DW3" i="11"/>
  <c r="DP3" i="11"/>
  <c r="EX3" i="11"/>
  <c r="CY3" i="11"/>
  <c r="FI3" i="11"/>
  <c r="DX3" i="11"/>
  <c r="GD3" i="11"/>
  <c r="DG3" i="11"/>
  <c r="FU3" i="9"/>
  <c r="GB3" i="9"/>
  <c r="EY3" i="9"/>
  <c r="FZ3" i="9"/>
  <c r="FF3" i="9"/>
  <c r="FM3" i="9"/>
  <c r="FR3" i="9"/>
  <c r="FW3" i="9"/>
  <c r="FL3" i="9"/>
  <c r="GA3" i="9"/>
  <c r="FO3" i="9"/>
  <c r="FE3" i="9"/>
  <c r="FG3" i="9"/>
  <c r="FB3" i="9"/>
  <c r="GD3" i="9"/>
  <c r="FQ3" i="9"/>
  <c r="GF3" i="9"/>
  <c r="EW3" i="9"/>
  <c r="FS3" i="9"/>
  <c r="FY3" i="9"/>
  <c r="FV3" i="9"/>
  <c r="FI3" i="9"/>
  <c r="FX3" i="9"/>
  <c r="FN3" i="9"/>
  <c r="FK3" i="9"/>
  <c r="EX3" i="9"/>
  <c r="FD3" i="9"/>
  <c r="FP3" i="9"/>
  <c r="FC3" i="9"/>
  <c r="FA3" i="9"/>
  <c r="GE3" i="9"/>
  <c r="FH3" i="9"/>
  <c r="FT3" i="9"/>
  <c r="EZ3" i="9"/>
  <c r="GC3" i="9"/>
  <c r="FJ3" i="9"/>
  <c r="EJ3" i="9"/>
  <c r="DI3" i="9"/>
  <c r="EL3" i="9"/>
  <c r="DV3" i="9"/>
  <c r="EE3" i="9"/>
  <c r="EK3" i="9"/>
  <c r="CV3" i="9"/>
  <c r="CJ3" i="9"/>
  <c r="CX3" i="9"/>
  <c r="DZ3" i="9"/>
  <c r="EB3" i="9"/>
  <c r="DA3" i="9"/>
  <c r="EA3" i="9"/>
  <c r="ES3" i="9"/>
  <c r="CZ3" i="9"/>
  <c r="DU3" i="9"/>
  <c r="EN3" i="9"/>
  <c r="CT3" i="9"/>
  <c r="EI3" i="9"/>
  <c r="CD3" i="9"/>
  <c r="DE3" i="9"/>
  <c r="ER3" i="9"/>
  <c r="DT3" i="9"/>
  <c r="CS3" i="9"/>
  <c r="DP3" i="9"/>
  <c r="EH3" i="9"/>
  <c r="CE3" i="9"/>
  <c r="DJ3" i="9"/>
  <c r="ED3" i="9"/>
  <c r="CR3" i="9"/>
  <c r="EG3" i="9"/>
  <c r="EV3" i="9"/>
  <c r="CG3" i="9"/>
  <c r="DL3" i="9"/>
  <c r="CK3" i="9"/>
  <c r="DF3" i="9"/>
  <c r="DW3" i="9"/>
  <c r="CY3" i="9"/>
  <c r="DS3" i="9"/>
  <c r="DN3" i="9"/>
  <c r="DB3" i="9"/>
  <c r="CW3" i="9"/>
  <c r="EP3" i="9"/>
  <c r="CB3" i="9"/>
  <c r="DD3" i="9"/>
  <c r="EO3" i="9"/>
  <c r="CC3" i="9"/>
  <c r="CU3" i="9"/>
  <c r="DM3" i="9"/>
  <c r="CO3" i="9"/>
  <c r="DH3" i="9"/>
  <c r="EC3" i="9"/>
  <c r="EU3" i="9"/>
  <c r="EM3" i="9"/>
  <c r="EF3" i="9"/>
  <c r="CF3" i="9"/>
  <c r="DQ3" i="9"/>
  <c r="CP3" i="9"/>
  <c r="DC3" i="9"/>
  <c r="CH3" i="9"/>
  <c r="DG3" i="9"/>
  <c r="EQ3" i="9"/>
  <c r="DO3" i="9"/>
  <c r="CN3" i="9"/>
  <c r="DY3" i="9"/>
  <c r="DR3" i="9"/>
  <c r="CQ3" i="9"/>
  <c r="DK3" i="9"/>
  <c r="CM3" i="9"/>
  <c r="CL3" i="9"/>
  <c r="ET3" i="9"/>
  <c r="CI3" i="9"/>
  <c r="DX3" i="9"/>
  <c r="Z2" i="10"/>
  <c r="W2" i="10"/>
  <c r="M2" i="10"/>
  <c r="AA2" i="10"/>
  <c r="CQ2" i="10"/>
  <c r="BE2" i="10"/>
  <c r="AF2" i="10"/>
  <c r="BL2" i="10"/>
  <c r="CH2" i="10"/>
  <c r="V2" i="10"/>
  <c r="AZ2" i="10"/>
  <c r="AX2" i="10"/>
  <c r="BA2" i="10"/>
  <c r="AL2" i="10"/>
  <c r="CM2" i="10"/>
  <c r="K2" i="10"/>
  <c r="AM2" i="10"/>
  <c r="BW2" i="10"/>
  <c r="BG2" i="10"/>
  <c r="AS2" i="10"/>
  <c r="AW2" i="10"/>
  <c r="P2" i="10"/>
  <c r="BD2" i="10"/>
  <c r="BZ2" i="10"/>
  <c r="AR2" i="10"/>
  <c r="BN2" i="10"/>
  <c r="BQ2" i="10"/>
  <c r="U2" i="10"/>
  <c r="AP2" i="10"/>
  <c r="AK2" i="10"/>
  <c r="CL2" i="10"/>
  <c r="BC2" i="10"/>
  <c r="AC2" i="10"/>
  <c r="BY2" i="10"/>
  <c r="AO2" i="10"/>
  <c r="AN2" i="10"/>
  <c r="BR2" i="10"/>
  <c r="AJ2" i="10"/>
  <c r="CD2" i="10"/>
  <c r="CG2" i="10"/>
  <c r="BK2" i="10"/>
  <c r="I2" i="10"/>
  <c r="CP2" i="10"/>
  <c r="BV2" i="10"/>
  <c r="S2" i="10"/>
  <c r="BS2" i="10"/>
  <c r="CO2" i="10"/>
  <c r="N2" i="10"/>
  <c r="O2" i="10"/>
  <c r="CS2" i="10"/>
  <c r="AG2" i="10"/>
  <c r="X2" i="10"/>
  <c r="BJ2" i="10"/>
  <c r="CN2" i="10"/>
  <c r="AB2" i="10"/>
  <c r="CT2" i="10"/>
  <c r="CB2" i="10"/>
  <c r="AD2" i="10"/>
  <c r="BH2" i="10"/>
  <c r="AY2" i="10"/>
  <c r="CI2" i="10"/>
  <c r="BI2" i="10"/>
  <c r="AE2" i="10"/>
  <c r="CK2" i="10"/>
  <c r="Y2" i="10"/>
  <c r="CR2" i="10"/>
  <c r="H2" i="10"/>
  <c r="BB2" i="10"/>
  <c r="CF2" i="10"/>
  <c r="T2" i="10"/>
  <c r="AI2" i="10"/>
  <c r="AQ2" i="10"/>
  <c r="BP2" i="10"/>
  <c r="J2" i="10"/>
  <c r="BM2" i="10"/>
  <c r="BT2" i="10"/>
  <c r="BF2" i="10"/>
  <c r="CE2" i="10"/>
  <c r="AU2" i="10"/>
  <c r="CC2" i="10"/>
  <c r="Q2" i="10"/>
  <c r="CJ2" i="10"/>
  <c r="AT2" i="10"/>
  <c r="BX2" i="10"/>
  <c r="L2" i="10"/>
  <c r="BO2" i="10"/>
  <c r="BU2" i="10"/>
  <c r="R2" i="10"/>
  <c r="CA2" i="10"/>
  <c r="AV2" i="10"/>
  <c r="AH2" i="10"/>
  <c r="BW2" i="11"/>
  <c r="AR2" i="11"/>
  <c r="BM2" i="11"/>
  <c r="AK2" i="11"/>
  <c r="AU2" i="11"/>
  <c r="U2" i="11"/>
  <c r="BU2" i="11"/>
  <c r="BE2" i="11"/>
  <c r="AV2" i="11"/>
  <c r="BL2" i="11"/>
  <c r="BG2" i="11"/>
  <c r="Y2" i="11"/>
  <c r="AF2" i="11"/>
  <c r="Q2" i="11"/>
  <c r="P2" i="11"/>
  <c r="BB2" i="11"/>
  <c r="AZ2" i="11"/>
  <c r="O2" i="11"/>
  <c r="I2" i="11"/>
  <c r="AA2" i="11"/>
  <c r="BN2" i="11"/>
  <c r="CC2" i="11"/>
  <c r="S2" i="11"/>
  <c r="BC2" i="11"/>
  <c r="CK2" i="11"/>
  <c r="Z2" i="11"/>
  <c r="AL2" i="11"/>
  <c r="BH2" i="11"/>
  <c r="AY2" i="11"/>
  <c r="L2" i="11"/>
  <c r="CA2" i="11"/>
  <c r="BV2" i="11"/>
  <c r="BP2" i="11"/>
  <c r="CQ2" i="11"/>
  <c r="CD2" i="11"/>
  <c r="AX2" i="11"/>
  <c r="BJ2" i="11"/>
  <c r="BY2" i="11"/>
  <c r="AI2" i="11"/>
  <c r="CJ2" i="11"/>
  <c r="AN2" i="11"/>
  <c r="BI2" i="11"/>
  <c r="AC2" i="11"/>
  <c r="CE2" i="11"/>
  <c r="CI2" i="11"/>
  <c r="AW2" i="11"/>
  <c r="CB2" i="11"/>
  <c r="BD2" i="11"/>
  <c r="AM2" i="11"/>
  <c r="CP2" i="11"/>
  <c r="AP2" i="11"/>
  <c r="AJ2" i="11"/>
  <c r="CN2" i="11"/>
  <c r="M2" i="11"/>
  <c r="BQ2" i="11"/>
  <c r="CH2" i="11"/>
  <c r="K2" i="11"/>
  <c r="CM2" i="11"/>
  <c r="R2" i="11"/>
  <c r="H2" i="11"/>
  <c r="J2" i="11"/>
  <c r="BK2" i="11"/>
  <c r="AB2" i="11"/>
  <c r="CT2" i="11"/>
  <c r="CF2" i="11"/>
  <c r="V2" i="11"/>
  <c r="BT2" i="11"/>
  <c r="AD2" i="11"/>
  <c r="X2" i="11"/>
  <c r="AE2" i="11"/>
  <c r="CG2" i="11"/>
  <c r="T2" i="11"/>
  <c r="BF2" i="11"/>
  <c r="BZ2" i="11"/>
  <c r="AO2" i="11"/>
  <c r="CS2" i="11"/>
  <c r="BS2" i="11"/>
  <c r="AT2" i="11"/>
  <c r="W2" i="11"/>
  <c r="CL2" i="11"/>
  <c r="AS2" i="11"/>
  <c r="AG2" i="11"/>
  <c r="AQ2" i="11"/>
  <c r="BA2" i="11"/>
  <c r="BO2" i="11"/>
  <c r="N2" i="11"/>
  <c r="BR2" i="11"/>
  <c r="AH2" i="11"/>
  <c r="CO2" i="11"/>
  <c r="CR2" i="11"/>
  <c r="BX2" i="11"/>
  <c r="BX2" i="9"/>
  <c r="AC2" i="9"/>
  <c r="AX2" i="9"/>
  <c r="BR2" i="9"/>
  <c r="BU2" i="9"/>
  <c r="AE2" i="9"/>
  <c r="K2" i="9"/>
  <c r="BP2" i="9"/>
  <c r="AL2" i="9"/>
  <c r="BJ2" i="9"/>
  <c r="BY2" i="9"/>
  <c r="Y2" i="9"/>
  <c r="CB2" i="9"/>
  <c r="CA2" i="9"/>
  <c r="AR2" i="9"/>
  <c r="BW2" i="9"/>
  <c r="BK2" i="9"/>
  <c r="T2" i="9"/>
  <c r="BG2" i="9"/>
  <c r="BH2" i="9"/>
  <c r="AU2" i="9"/>
  <c r="AW2" i="9"/>
  <c r="BQ2" i="9"/>
  <c r="AY2" i="9"/>
  <c r="AS2" i="9"/>
  <c r="BI2" i="9"/>
  <c r="AG2" i="9"/>
  <c r="M2" i="9"/>
  <c r="BS2" i="9"/>
  <c r="AQ2" i="9"/>
  <c r="BO2" i="9"/>
  <c r="AV2" i="9"/>
  <c r="J2" i="9"/>
  <c r="H2" i="9"/>
  <c r="BD2" i="9"/>
  <c r="N2" i="9"/>
  <c r="BT2" i="9"/>
  <c r="AP2" i="9"/>
  <c r="L2" i="9"/>
  <c r="AA2" i="9"/>
  <c r="AB2" i="9"/>
  <c r="BN2" i="9"/>
  <c r="BV2" i="9"/>
  <c r="BL2" i="9"/>
  <c r="S2" i="9"/>
  <c r="V2" i="9"/>
  <c r="AH2" i="9"/>
  <c r="AN2" i="9"/>
  <c r="AD2" i="9"/>
  <c r="AI2" i="9"/>
  <c r="BZ2" i="9"/>
  <c r="U2" i="9"/>
  <c r="BM2" i="9"/>
  <c r="AM2" i="9"/>
  <c r="AJ2" i="9"/>
  <c r="BF2" i="9"/>
  <c r="R2" i="9"/>
  <c r="P2" i="9"/>
  <c r="AF2" i="9"/>
  <c r="Q2" i="9"/>
  <c r="W2" i="9"/>
  <c r="BC2" i="9"/>
  <c r="AK2" i="9"/>
  <c r="AZ2" i="9"/>
  <c r="BA2" i="9"/>
  <c r="O2" i="9"/>
  <c r="BE2" i="9"/>
  <c r="X2" i="9"/>
  <c r="AO2" i="9"/>
  <c r="Z2" i="9"/>
  <c r="AT2" i="9"/>
  <c r="I2" i="9"/>
  <c r="BB2" i="9"/>
  <c r="G9" i="6" l="1"/>
  <c r="G10" i="6"/>
  <c r="AS2" i="6"/>
  <c r="AT2" i="6"/>
  <c r="AU2" i="6"/>
  <c r="AV2" i="6"/>
  <c r="AW2" i="6"/>
  <c r="AX2" i="6"/>
  <c r="AY2" i="6"/>
  <c r="AZ2" i="6"/>
  <c r="BA2" i="6"/>
  <c r="BB2" i="6"/>
  <c r="BC2" i="6"/>
  <c r="BD2" i="6"/>
  <c r="BE2" i="6"/>
  <c r="BF2" i="6"/>
  <c r="BG2" i="6"/>
  <c r="BH2" i="6"/>
  <c r="BI2" i="6"/>
  <c r="BJ2" i="6"/>
  <c r="BK2" i="6"/>
  <c r="BL2" i="6"/>
  <c r="BM2" i="6"/>
  <c r="BN2" i="6"/>
  <c r="BO2" i="6"/>
  <c r="BP2" i="6"/>
  <c r="BQ2" i="6"/>
  <c r="BR2" i="6"/>
  <c r="BS2" i="6"/>
  <c r="BT2" i="6"/>
  <c r="BU2" i="6"/>
  <c r="BV2" i="6"/>
  <c r="BW2" i="6"/>
  <c r="BX2" i="6"/>
  <c r="BY2" i="6"/>
  <c r="BZ2" i="6"/>
  <c r="CA2" i="6"/>
  <c r="CB2" i="6"/>
  <c r="CC2" i="6"/>
  <c r="CD2" i="6"/>
  <c r="CE2" i="6"/>
  <c r="CF2" i="6"/>
  <c r="CG2" i="6"/>
  <c r="CH2" i="6"/>
  <c r="CI2" i="6"/>
  <c r="CJ2" i="6"/>
  <c r="CK2" i="6"/>
  <c r="CL2" i="6"/>
  <c r="CM2" i="6"/>
  <c r="CN2" i="6"/>
  <c r="CO2" i="6"/>
  <c r="CP2" i="6"/>
  <c r="CQ2" i="6"/>
  <c r="CR2" i="6"/>
  <c r="CS2" i="6"/>
  <c r="CT2" i="6"/>
  <c r="CU2" i="6"/>
  <c r="CV2" i="6"/>
  <c r="CW2" i="6"/>
  <c r="CX2" i="6"/>
  <c r="CY2" i="6"/>
  <c r="CZ2" i="6"/>
  <c r="DA2" i="6"/>
  <c r="DB2" i="6"/>
  <c r="DC2" i="6"/>
  <c r="DD2" i="6"/>
  <c r="DE2" i="6"/>
  <c r="DF2" i="6"/>
  <c r="DG2" i="6"/>
  <c r="DH2" i="6"/>
  <c r="DI2" i="6"/>
  <c r="DJ2" i="6"/>
  <c r="DK2" i="6"/>
  <c r="DL2" i="6"/>
  <c r="DM2" i="6"/>
  <c r="DN2" i="6"/>
  <c r="DO2" i="6"/>
  <c r="DP2" i="6"/>
  <c r="DQ2" i="6"/>
  <c r="DR2" i="6"/>
  <c r="DS2" i="6"/>
  <c r="DT2" i="6"/>
  <c r="DU2" i="6"/>
  <c r="DV2" i="6"/>
  <c r="DW2" i="6"/>
  <c r="DX2" i="6"/>
  <c r="DY2" i="6"/>
  <c r="DZ2" i="6"/>
  <c r="EA2" i="6"/>
  <c r="EB2" i="6"/>
  <c r="EC2" i="6"/>
  <c r="ED2" i="6"/>
  <c r="EE2" i="6"/>
  <c r="EF2" i="6"/>
  <c r="EG2" i="6"/>
  <c r="EH2" i="6"/>
  <c r="EI2" i="6"/>
  <c r="EJ2" i="6"/>
  <c r="EK2" i="6"/>
  <c r="EL2" i="6"/>
  <c r="EM2" i="6"/>
  <c r="EN2" i="6"/>
  <c r="EO2" i="6"/>
  <c r="EP2" i="6"/>
  <c r="EQ2" i="6"/>
  <c r="ER2" i="6"/>
  <c r="ES2" i="6"/>
  <c r="ET2" i="6"/>
  <c r="EU2" i="6"/>
  <c r="EV2" i="6"/>
  <c r="EW2" i="6"/>
  <c r="EX2" i="6"/>
  <c r="EY2" i="6"/>
  <c r="EZ2" i="6"/>
  <c r="FA2" i="6"/>
  <c r="FB2" i="6"/>
  <c r="FC2" i="6"/>
  <c r="FD2" i="6"/>
  <c r="FE2" i="6"/>
  <c r="FF2" i="6"/>
  <c r="FG2" i="6"/>
  <c r="FH2" i="6"/>
  <c r="FI2" i="6"/>
  <c r="FJ2" i="6"/>
  <c r="FK2" i="6"/>
  <c r="FL2" i="6"/>
  <c r="FM2" i="6"/>
  <c r="FN2" i="6"/>
  <c r="FO2" i="6"/>
  <c r="FP2" i="6"/>
  <c r="FQ2" i="6"/>
  <c r="FR2" i="6"/>
  <c r="FS2" i="6"/>
  <c r="FT2" i="6"/>
  <c r="FU2" i="6"/>
  <c r="FV2" i="6"/>
  <c r="FW2" i="6"/>
  <c r="FX2" i="6"/>
  <c r="FY2" i="6"/>
  <c r="FZ2" i="6"/>
  <c r="GA2" i="6"/>
  <c r="GB2" i="6"/>
  <c r="GC2" i="6"/>
  <c r="GD2" i="6"/>
  <c r="GE2" i="6"/>
  <c r="GF2" i="6"/>
  <c r="GG2" i="6"/>
  <c r="GH2" i="6"/>
  <c r="GI2" i="6"/>
  <c r="GJ2" i="6"/>
  <c r="GK2" i="6"/>
  <c r="GL2" i="6"/>
  <c r="GM2" i="6"/>
  <c r="GN2" i="6"/>
  <c r="GO2" i="6"/>
  <c r="GP2" i="6"/>
  <c r="GQ2" i="6"/>
  <c r="GR2" i="6"/>
  <c r="GS2" i="6"/>
  <c r="GT2" i="6"/>
  <c r="GU2" i="6"/>
  <c r="GV2" i="6"/>
  <c r="GW2" i="6"/>
  <c r="GX2" i="6"/>
  <c r="GY2" i="6"/>
  <c r="GZ2" i="6"/>
  <c r="HA2" i="6"/>
  <c r="HB2" i="6"/>
  <c r="HC2" i="6"/>
  <c r="HD2" i="6"/>
  <c r="HE2" i="6"/>
  <c r="HF2" i="6"/>
  <c r="HG2" i="6"/>
  <c r="HH2" i="6"/>
  <c r="HI2" i="6"/>
  <c r="HJ2" i="6"/>
  <c r="HK2" i="6"/>
  <c r="HL2" i="6"/>
  <c r="HM2" i="6"/>
  <c r="HN2" i="6"/>
  <c r="HO2" i="6"/>
  <c r="HP2" i="6"/>
  <c r="HQ2" i="6"/>
  <c r="HR2" i="6"/>
  <c r="HS2" i="6"/>
  <c r="HT2" i="6"/>
  <c r="HU2" i="6"/>
  <c r="HV2" i="6"/>
  <c r="HW2" i="6"/>
  <c r="HX2" i="6"/>
  <c r="HY2" i="6"/>
  <c r="HZ2" i="6"/>
  <c r="IA2" i="6"/>
  <c r="IB2" i="6"/>
  <c r="IC2" i="6"/>
  <c r="ID2" i="6"/>
  <c r="IE2" i="6"/>
  <c r="IF2" i="6"/>
  <c r="IG2" i="6"/>
  <c r="IH2" i="6"/>
  <c r="II2" i="6"/>
  <c r="IJ2" i="6"/>
  <c r="IK2" i="6"/>
  <c r="IL2" i="6"/>
  <c r="IM2" i="6"/>
  <c r="IN2" i="6"/>
  <c r="IO2" i="6"/>
  <c r="IP2" i="6"/>
  <c r="IQ2" i="6"/>
  <c r="IR2" i="6"/>
  <c r="IS2" i="6"/>
  <c r="IT2" i="6"/>
  <c r="IU2" i="6"/>
  <c r="IV2" i="6"/>
  <c r="IW2" i="6"/>
  <c r="IX2" i="6"/>
  <c r="IY2" i="6"/>
  <c r="IZ2" i="6"/>
  <c r="JA2" i="6"/>
  <c r="JB2" i="6"/>
  <c r="JC2" i="6"/>
  <c r="JD2" i="6"/>
  <c r="JE2" i="6"/>
  <c r="JF2" i="6"/>
  <c r="JG2" i="6"/>
  <c r="JH2" i="6"/>
  <c r="JI2" i="6"/>
  <c r="JJ2" i="6"/>
  <c r="JK2" i="6"/>
  <c r="JL2" i="6"/>
  <c r="JM2" i="6"/>
  <c r="JN2" i="6"/>
  <c r="JO2" i="6"/>
  <c r="JP2" i="6"/>
  <c r="JQ2" i="6"/>
  <c r="JR2" i="6"/>
  <c r="JS2" i="6"/>
  <c r="JT2" i="6"/>
  <c r="JU2" i="6"/>
  <c r="JV2" i="6"/>
  <c r="JW2" i="6"/>
  <c r="JX2" i="6"/>
  <c r="JY2" i="6"/>
  <c r="JZ2" i="6"/>
  <c r="KA2" i="6"/>
  <c r="KB2" i="6"/>
  <c r="KC2" i="6"/>
  <c r="KD2" i="6"/>
  <c r="KE2" i="6"/>
  <c r="KF2" i="6"/>
  <c r="KG2" i="6"/>
  <c r="KH2" i="6"/>
  <c r="KI2" i="6"/>
  <c r="KJ2" i="6"/>
  <c r="KK2" i="6"/>
  <c r="KL2" i="6"/>
  <c r="KM2" i="6"/>
  <c r="KN2" i="6"/>
  <c r="KO2" i="6"/>
  <c r="KP2" i="6"/>
  <c r="KQ2" i="6"/>
  <c r="KR2" i="6"/>
  <c r="KS2" i="6"/>
  <c r="KT2" i="6"/>
  <c r="KU2" i="6"/>
  <c r="KV2" i="6"/>
  <c r="KW2" i="6"/>
  <c r="KX2" i="6"/>
  <c r="KY2" i="6"/>
  <c r="KZ2" i="6"/>
  <c r="LA2" i="6"/>
  <c r="LB2" i="6"/>
  <c r="LC2" i="6"/>
  <c r="LD2" i="6"/>
  <c r="LE2" i="6"/>
  <c r="LF2" i="6"/>
  <c r="LG2" i="6"/>
  <c r="LH2" i="6"/>
  <c r="LI2" i="6"/>
  <c r="LJ2" i="6"/>
  <c r="LK2" i="6"/>
  <c r="LL2" i="6"/>
  <c r="LM2" i="6"/>
  <c r="LN2" i="6"/>
  <c r="LO2" i="6"/>
  <c r="LP2" i="6"/>
  <c r="LQ2" i="6"/>
  <c r="LR2" i="6"/>
  <c r="LS2" i="6"/>
  <c r="LT2" i="6"/>
  <c r="LU2" i="6"/>
  <c r="LV2" i="6"/>
  <c r="LW2" i="6"/>
  <c r="LX2" i="6"/>
  <c r="LY2" i="6"/>
  <c r="LZ2" i="6"/>
  <c r="MA2" i="6"/>
  <c r="MB2" i="6"/>
  <c r="MC2" i="6"/>
  <c r="MD2" i="6"/>
  <c r="ME2" i="6"/>
  <c r="MF2" i="6"/>
  <c r="MG2" i="6"/>
  <c r="MH2" i="6"/>
  <c r="MI2" i="6"/>
  <c r="MJ2" i="6"/>
  <c r="MK2" i="6"/>
  <c r="ML2" i="6"/>
  <c r="MM2" i="6"/>
  <c r="MN2" i="6"/>
  <c r="MO2" i="6"/>
  <c r="MP2" i="6"/>
  <c r="MQ2" i="6"/>
  <c r="MR2" i="6"/>
  <c r="MS2" i="6"/>
  <c r="MT2" i="6"/>
  <c r="MU2" i="6"/>
  <c r="MV2" i="6"/>
  <c r="MW2" i="6"/>
  <c r="MX2" i="6"/>
  <c r="MY2" i="6"/>
  <c r="MZ2" i="6"/>
  <c r="NA2" i="6"/>
  <c r="NB2" i="6"/>
  <c r="NC2" i="6"/>
  <c r="ND2"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ET3" i="6"/>
  <c r="EU3" i="6"/>
  <c r="EV3" i="6"/>
  <c r="EW3" i="6"/>
  <c r="EX3" i="6"/>
  <c r="EY3" i="6"/>
  <c r="EZ3" i="6"/>
  <c r="FA3" i="6"/>
  <c r="FB3" i="6"/>
  <c r="FC3" i="6"/>
  <c r="FD3" i="6"/>
  <c r="FE3" i="6"/>
  <c r="FF3" i="6"/>
  <c r="FG3" i="6"/>
  <c r="FH3" i="6"/>
  <c r="FI3" i="6"/>
  <c r="FJ3" i="6"/>
  <c r="FK3" i="6"/>
  <c r="FL3" i="6"/>
  <c r="FM3" i="6"/>
  <c r="FN3" i="6"/>
  <c r="FO3" i="6"/>
  <c r="FP3" i="6"/>
  <c r="FQ3" i="6"/>
  <c r="FR3" i="6"/>
  <c r="FS3" i="6"/>
  <c r="FT3" i="6"/>
  <c r="FU3" i="6"/>
  <c r="FV3" i="6"/>
  <c r="FW3" i="6"/>
  <c r="FX3" i="6"/>
  <c r="FY3" i="6"/>
  <c r="FZ3" i="6"/>
  <c r="GA3" i="6"/>
  <c r="GB3" i="6"/>
  <c r="GC3" i="6"/>
  <c r="GD3" i="6"/>
  <c r="GE3" i="6"/>
  <c r="GF3" i="6"/>
  <c r="GG3" i="6"/>
  <c r="GH3" i="6"/>
  <c r="GI3" i="6"/>
  <c r="GJ3" i="6"/>
  <c r="GK3" i="6"/>
  <c r="GL3" i="6"/>
  <c r="GM3" i="6"/>
  <c r="GN3" i="6"/>
  <c r="GO3" i="6"/>
  <c r="GP3" i="6"/>
  <c r="GQ3" i="6"/>
  <c r="GR3" i="6"/>
  <c r="GS3" i="6"/>
  <c r="GT3" i="6"/>
  <c r="GU3" i="6"/>
  <c r="GV3" i="6"/>
  <c r="GW3" i="6"/>
  <c r="GX3" i="6"/>
  <c r="GY3" i="6"/>
  <c r="GZ3" i="6"/>
  <c r="HA3" i="6"/>
  <c r="HB3" i="6"/>
  <c r="HC3" i="6"/>
  <c r="HD3" i="6"/>
  <c r="HE3" i="6"/>
  <c r="HF3" i="6"/>
  <c r="HG3" i="6"/>
  <c r="HH3" i="6"/>
  <c r="HI3" i="6"/>
  <c r="HJ3" i="6"/>
  <c r="HK3" i="6"/>
  <c r="HL3" i="6"/>
  <c r="HM3" i="6"/>
  <c r="HN3" i="6"/>
  <c r="HO3" i="6"/>
  <c r="HP3" i="6"/>
  <c r="HQ3" i="6"/>
  <c r="HR3" i="6"/>
  <c r="HS3" i="6"/>
  <c r="HT3" i="6"/>
  <c r="HU3" i="6"/>
  <c r="HV3" i="6"/>
  <c r="HW3" i="6"/>
  <c r="HX3" i="6"/>
  <c r="HY3" i="6"/>
  <c r="HZ3" i="6"/>
  <c r="IA3" i="6"/>
  <c r="IB3" i="6"/>
  <c r="IC3" i="6"/>
  <c r="ID3" i="6"/>
  <c r="IE3" i="6"/>
  <c r="IF3" i="6"/>
  <c r="IG3" i="6"/>
  <c r="IH3" i="6"/>
  <c r="II3" i="6"/>
  <c r="IJ3" i="6"/>
  <c r="IK3" i="6"/>
  <c r="IL3" i="6"/>
  <c r="IM3" i="6"/>
  <c r="IN3" i="6"/>
  <c r="IO3" i="6"/>
  <c r="IP3" i="6"/>
  <c r="IQ3" i="6"/>
  <c r="IR3" i="6"/>
  <c r="IS3" i="6"/>
  <c r="IT3" i="6"/>
  <c r="IU3" i="6"/>
  <c r="IV3" i="6"/>
  <c r="IW3" i="6"/>
  <c r="IX3" i="6"/>
  <c r="IY3" i="6"/>
  <c r="IZ3" i="6"/>
  <c r="JA3" i="6"/>
  <c r="JB3" i="6"/>
  <c r="JC3" i="6"/>
  <c r="JD3" i="6"/>
  <c r="JE3" i="6"/>
  <c r="JF3" i="6"/>
  <c r="JG3" i="6"/>
  <c r="JH3" i="6"/>
  <c r="JI3" i="6"/>
  <c r="JJ3" i="6"/>
  <c r="JK3" i="6"/>
  <c r="JL3" i="6"/>
  <c r="JM3" i="6"/>
  <c r="JN3" i="6"/>
  <c r="JO3" i="6"/>
  <c r="JP3" i="6"/>
  <c r="JQ3" i="6"/>
  <c r="JR3" i="6"/>
  <c r="JS3" i="6"/>
  <c r="JT3" i="6"/>
  <c r="JU3" i="6"/>
  <c r="JV3" i="6"/>
  <c r="JW3" i="6"/>
  <c r="JX3" i="6"/>
  <c r="JY3" i="6"/>
  <c r="JZ3" i="6"/>
  <c r="KA3" i="6"/>
  <c r="KB3" i="6"/>
  <c r="KC3" i="6"/>
  <c r="KD3" i="6"/>
  <c r="KE3" i="6"/>
  <c r="KF3" i="6"/>
  <c r="KG3" i="6"/>
  <c r="KH3" i="6"/>
  <c r="KI3" i="6"/>
  <c r="KJ3" i="6"/>
  <c r="KK3" i="6"/>
  <c r="KL3" i="6"/>
  <c r="KM3" i="6"/>
  <c r="KN3" i="6"/>
  <c r="KO3" i="6"/>
  <c r="KP3" i="6"/>
  <c r="KQ3" i="6"/>
  <c r="KR3" i="6"/>
  <c r="KS3" i="6"/>
  <c r="KT3" i="6"/>
  <c r="KU3" i="6"/>
  <c r="KV3" i="6"/>
  <c r="KW3" i="6"/>
  <c r="KX3" i="6"/>
  <c r="KY3" i="6"/>
  <c r="KZ3" i="6"/>
  <c r="LA3" i="6"/>
  <c r="LB3" i="6"/>
  <c r="LC3" i="6"/>
  <c r="LD3" i="6"/>
  <c r="LE3" i="6"/>
  <c r="LF3" i="6"/>
  <c r="LG3" i="6"/>
  <c r="LH3" i="6"/>
  <c r="LI3" i="6"/>
  <c r="LJ3" i="6"/>
  <c r="LK3" i="6"/>
  <c r="LL3" i="6"/>
  <c r="LM3" i="6"/>
  <c r="LN3" i="6"/>
  <c r="LO3" i="6"/>
  <c r="LP3" i="6"/>
  <c r="LQ3" i="6"/>
  <c r="LR3" i="6"/>
  <c r="LS3" i="6"/>
  <c r="LT3" i="6"/>
  <c r="LU3" i="6"/>
  <c r="LV3" i="6"/>
  <c r="LW3" i="6"/>
  <c r="LX3" i="6"/>
  <c r="LY3" i="6"/>
  <c r="LZ3" i="6"/>
  <c r="MA3" i="6"/>
  <c r="MB3" i="6"/>
  <c r="MC3" i="6"/>
  <c r="MD3" i="6"/>
  <c r="ME3" i="6"/>
  <c r="MF3" i="6"/>
  <c r="MG3" i="6"/>
  <c r="MH3" i="6"/>
  <c r="MI3" i="6"/>
  <c r="MJ3" i="6"/>
  <c r="MK3" i="6"/>
  <c r="ML3" i="6"/>
  <c r="MM3" i="6"/>
  <c r="MN3" i="6"/>
  <c r="MO3" i="6"/>
  <c r="MP3" i="6"/>
  <c r="MQ3" i="6"/>
  <c r="MR3" i="6"/>
  <c r="MS3" i="6"/>
  <c r="MT3" i="6"/>
  <c r="MU3" i="6"/>
  <c r="MV3" i="6"/>
  <c r="MW3" i="6"/>
  <c r="MX3" i="6"/>
  <c r="MY3" i="6"/>
  <c r="MZ3" i="6"/>
  <c r="NA3" i="6"/>
  <c r="NB3" i="6"/>
  <c r="NC3" i="6"/>
  <c r="ND3" i="6"/>
  <c r="I4" i="6"/>
  <c r="J4" i="6"/>
  <c r="K4" i="6"/>
  <c r="L4" i="6"/>
  <c r="M4" i="6"/>
  <c r="N4" i="6"/>
  <c r="O4" i="6"/>
  <c r="P4" i="6"/>
  <c r="Q4" i="6"/>
  <c r="R4" i="6"/>
  <c r="S4" i="6"/>
  <c r="T4" i="6"/>
  <c r="U4" i="6"/>
  <c r="V4" i="6"/>
  <c r="W4" i="6"/>
  <c r="X4" i="6"/>
  <c r="Y4" i="6"/>
  <c r="Z4" i="6"/>
  <c r="AA4" i="6"/>
  <c r="AB4" i="6"/>
  <c r="AC4" i="6"/>
  <c r="AD4" i="6"/>
  <c r="AE4" i="6"/>
  <c r="AF4" i="6"/>
  <c r="AG4" i="6"/>
  <c r="AH4" i="6"/>
  <c r="AI4" i="6"/>
  <c r="AJ4" i="6"/>
  <c r="AK4" i="6"/>
  <c r="AL4" i="6"/>
  <c r="AM4" i="6"/>
  <c r="AN4" i="6"/>
  <c r="AO4" i="6"/>
  <c r="AP4" i="6"/>
  <c r="AQ4" i="6"/>
  <c r="AR4" i="6"/>
  <c r="AS4" i="6"/>
  <c r="AT4" i="6"/>
  <c r="AU4" i="6"/>
  <c r="AV4" i="6"/>
  <c r="AW4" i="6"/>
  <c r="AX4" i="6"/>
  <c r="AY4" i="6"/>
  <c r="AZ4" i="6"/>
  <c r="BA4" i="6"/>
  <c r="BB4" i="6"/>
  <c r="BC4" i="6"/>
  <c r="BD4" i="6"/>
  <c r="BE4" i="6"/>
  <c r="BF4" i="6"/>
  <c r="BG4" i="6"/>
  <c r="BH4" i="6"/>
  <c r="BI4" i="6"/>
  <c r="BJ4" i="6"/>
  <c r="BK4" i="6"/>
  <c r="BL4" i="6"/>
  <c r="BM4" i="6"/>
  <c r="BN4" i="6"/>
  <c r="BO4" i="6"/>
  <c r="BP4" i="6"/>
  <c r="BQ4" i="6"/>
  <c r="BR4" i="6"/>
  <c r="BS4" i="6"/>
  <c r="BT4" i="6"/>
  <c r="BU4" i="6"/>
  <c r="BV4" i="6"/>
  <c r="BW4" i="6"/>
  <c r="BX4" i="6"/>
  <c r="BY4" i="6"/>
  <c r="BZ4" i="6"/>
  <c r="CA4" i="6"/>
  <c r="DM4" i="6"/>
  <c r="DN4" i="6"/>
  <c r="DO4" i="6"/>
  <c r="DP4" i="6"/>
  <c r="DQ4" i="6"/>
  <c r="DR4" i="6"/>
  <c r="DS4" i="6"/>
  <c r="DT4" i="6"/>
  <c r="DU4" i="6"/>
  <c r="DV4" i="6"/>
  <c r="DW4" i="6"/>
  <c r="DX4" i="6"/>
  <c r="DY4" i="6"/>
  <c r="DZ4" i="6"/>
  <c r="EA4" i="6"/>
  <c r="EB4" i="6"/>
  <c r="EC4" i="6"/>
  <c r="ED4" i="6"/>
  <c r="EE4" i="6"/>
  <c r="EF4" i="6"/>
  <c r="EG4" i="6"/>
  <c r="EH4" i="6"/>
  <c r="EI4" i="6"/>
  <c r="EJ4" i="6"/>
  <c r="EK4" i="6"/>
  <c r="EL4" i="6"/>
  <c r="EM4" i="6"/>
  <c r="EN4" i="6"/>
  <c r="EO4" i="6"/>
  <c r="EP4" i="6"/>
  <c r="EQ4" i="6"/>
  <c r="ER4" i="6"/>
  <c r="ES4" i="6"/>
  <c r="ET4" i="6"/>
  <c r="EU4" i="6"/>
  <c r="EV4" i="6"/>
  <c r="EW4" i="6"/>
  <c r="EX4" i="6"/>
  <c r="EY4" i="6"/>
  <c r="EZ4" i="6"/>
  <c r="FA4" i="6"/>
  <c r="FB4" i="6"/>
  <c r="FC4" i="6"/>
  <c r="FD4" i="6"/>
  <c r="FE4" i="6"/>
  <c r="FF4" i="6"/>
  <c r="FG4" i="6"/>
  <c r="FH4" i="6"/>
  <c r="FI4" i="6"/>
  <c r="FJ4" i="6"/>
  <c r="FK4" i="6"/>
  <c r="FL4" i="6"/>
  <c r="FM4" i="6"/>
  <c r="FN4" i="6"/>
  <c r="FO4" i="6"/>
  <c r="FP4" i="6"/>
  <c r="FQ4" i="6"/>
  <c r="FR4" i="6"/>
  <c r="FS4" i="6"/>
  <c r="FT4" i="6"/>
  <c r="FU4" i="6"/>
  <c r="FV4" i="6"/>
  <c r="FW4" i="6"/>
  <c r="FX4" i="6"/>
  <c r="FY4" i="6"/>
  <c r="FZ4" i="6"/>
  <c r="GA4" i="6"/>
  <c r="GB4" i="6"/>
  <c r="GC4" i="6"/>
  <c r="GD4" i="6"/>
  <c r="GE4" i="6"/>
  <c r="GF4" i="6"/>
  <c r="GG4" i="6"/>
  <c r="GH4" i="6"/>
  <c r="GI4" i="6"/>
  <c r="GJ4" i="6"/>
  <c r="GK4" i="6"/>
  <c r="GL4" i="6"/>
  <c r="GM4" i="6"/>
  <c r="GN4" i="6"/>
  <c r="GO4" i="6"/>
  <c r="GP4" i="6"/>
  <c r="GQ4" i="6"/>
  <c r="GR4" i="6"/>
  <c r="GS4" i="6"/>
  <c r="GT4" i="6"/>
  <c r="GU4" i="6"/>
  <c r="GV4" i="6"/>
  <c r="GW4" i="6"/>
  <c r="GX4" i="6"/>
  <c r="GY4" i="6"/>
  <c r="GZ4" i="6"/>
  <c r="HA4" i="6"/>
  <c r="HB4" i="6"/>
  <c r="HC4" i="6"/>
  <c r="HD4" i="6"/>
  <c r="HE4" i="6"/>
  <c r="HF4" i="6"/>
  <c r="HG4" i="6"/>
  <c r="HH4" i="6"/>
  <c r="HI4" i="6"/>
  <c r="HJ4" i="6"/>
  <c r="HK4" i="6"/>
  <c r="HL4" i="6"/>
  <c r="HM4" i="6"/>
  <c r="HN4" i="6"/>
  <c r="HO4" i="6"/>
  <c r="HP4" i="6"/>
  <c r="HQ4" i="6"/>
  <c r="HR4" i="6"/>
  <c r="HS4" i="6"/>
  <c r="HT4" i="6"/>
  <c r="HU4" i="6"/>
  <c r="HV4" i="6"/>
  <c r="HW4" i="6"/>
  <c r="HX4" i="6"/>
  <c r="HY4" i="6"/>
  <c r="HZ4" i="6"/>
  <c r="IA4" i="6"/>
  <c r="IB4" i="6"/>
  <c r="IC4" i="6"/>
  <c r="ID4" i="6"/>
  <c r="IE4" i="6"/>
  <c r="IF4" i="6"/>
  <c r="IG4" i="6"/>
  <c r="IH4" i="6"/>
  <c r="II4" i="6"/>
  <c r="IJ4" i="6"/>
  <c r="IK4" i="6"/>
  <c r="IL4" i="6"/>
  <c r="IM4" i="6"/>
  <c r="IN4" i="6"/>
  <c r="IO4" i="6"/>
  <c r="IP4" i="6"/>
  <c r="IQ4" i="6"/>
  <c r="IR4" i="6"/>
  <c r="IS4" i="6"/>
  <c r="IT4" i="6"/>
  <c r="IU4" i="6"/>
  <c r="IV4" i="6"/>
  <c r="IW4" i="6"/>
  <c r="IX4" i="6"/>
  <c r="IY4" i="6"/>
  <c r="IZ4" i="6"/>
  <c r="JA4" i="6"/>
  <c r="JB4" i="6"/>
  <c r="JC4" i="6"/>
  <c r="JD4" i="6"/>
  <c r="JE4" i="6"/>
  <c r="JF4" i="6"/>
  <c r="JG4" i="6"/>
  <c r="JH4" i="6"/>
  <c r="JI4" i="6"/>
  <c r="JJ4" i="6"/>
  <c r="JK4" i="6"/>
  <c r="JL4" i="6"/>
  <c r="JM4" i="6"/>
  <c r="JN4" i="6"/>
  <c r="JO4" i="6"/>
  <c r="JP4" i="6"/>
  <c r="JQ4" i="6"/>
  <c r="JR4" i="6"/>
  <c r="JS4" i="6"/>
  <c r="JT4" i="6"/>
  <c r="JU4" i="6"/>
  <c r="JV4" i="6"/>
  <c r="JW4" i="6"/>
  <c r="JX4" i="6"/>
  <c r="JY4" i="6"/>
  <c r="JZ4" i="6"/>
  <c r="KA4" i="6"/>
  <c r="KB4" i="6"/>
  <c r="KC4" i="6"/>
  <c r="KD4" i="6"/>
  <c r="KE4" i="6"/>
  <c r="KF4" i="6"/>
  <c r="KG4" i="6"/>
  <c r="KH4" i="6"/>
  <c r="KI4" i="6"/>
  <c r="KJ4" i="6"/>
  <c r="KK4" i="6"/>
  <c r="KL4" i="6"/>
  <c r="KM4" i="6"/>
  <c r="KN4" i="6"/>
  <c r="KO4" i="6"/>
  <c r="KP4" i="6"/>
  <c r="KQ4" i="6"/>
  <c r="KR4" i="6"/>
  <c r="KS4" i="6"/>
  <c r="KT4" i="6"/>
  <c r="KU4" i="6"/>
  <c r="KV4" i="6"/>
  <c r="KW4" i="6"/>
  <c r="KX4" i="6"/>
  <c r="KY4" i="6"/>
  <c r="KZ4" i="6"/>
  <c r="LA4" i="6"/>
  <c r="LB4" i="6"/>
  <c r="LC4" i="6"/>
  <c r="LD4" i="6"/>
  <c r="LE4" i="6"/>
  <c r="LF4" i="6"/>
  <c r="LG4" i="6"/>
  <c r="LH4" i="6"/>
  <c r="LI4" i="6"/>
  <c r="LJ4" i="6"/>
  <c r="LK4" i="6"/>
  <c r="LL4" i="6"/>
  <c r="LM4" i="6"/>
  <c r="LN4" i="6"/>
  <c r="LO4" i="6"/>
  <c r="LP4" i="6"/>
  <c r="LQ4" i="6"/>
  <c r="LR4" i="6"/>
  <c r="LS4" i="6"/>
  <c r="LT4" i="6"/>
  <c r="LU4" i="6"/>
  <c r="LV4" i="6"/>
  <c r="LW4" i="6"/>
  <c r="LX4" i="6"/>
  <c r="LY4" i="6"/>
  <c r="LZ4" i="6"/>
  <c r="MA4" i="6"/>
  <c r="MB4" i="6"/>
  <c r="MC4" i="6"/>
  <c r="MD4" i="6"/>
  <c r="ME4" i="6"/>
  <c r="MF4" i="6"/>
  <c r="MG4" i="6"/>
  <c r="MH4" i="6"/>
  <c r="MI4" i="6"/>
  <c r="MJ4" i="6"/>
  <c r="MK4" i="6"/>
  <c r="ML4" i="6"/>
  <c r="MM4" i="6"/>
  <c r="MN4" i="6"/>
  <c r="MO4" i="6"/>
  <c r="MP4" i="6"/>
  <c r="MQ4" i="6"/>
  <c r="MR4" i="6"/>
  <c r="MS4" i="6"/>
  <c r="MT4" i="6"/>
  <c r="MU4" i="6"/>
  <c r="MV4" i="6"/>
  <c r="MW4" i="6"/>
  <c r="MX4" i="6"/>
  <c r="MY4" i="6"/>
  <c r="MZ4" i="6"/>
  <c r="NA4" i="6"/>
  <c r="NB4" i="6"/>
  <c r="NC4" i="6"/>
  <c r="ND4" i="6"/>
  <c r="I5" i="6"/>
  <c r="J5" i="6"/>
  <c r="K5" i="6"/>
  <c r="L5" i="6"/>
  <c r="M5" i="6"/>
  <c r="N5" i="6"/>
  <c r="O5" i="6"/>
  <c r="P5" i="6"/>
  <c r="Q5" i="6"/>
  <c r="R5" i="6"/>
  <c r="S5" i="6"/>
  <c r="T5" i="6"/>
  <c r="U5" i="6"/>
  <c r="V5" i="6"/>
  <c r="W5" i="6"/>
  <c r="X5" i="6"/>
  <c r="Y5" i="6"/>
  <c r="Z5" i="6"/>
  <c r="AA5" i="6"/>
  <c r="AB5" i="6"/>
  <c r="AC5" i="6"/>
  <c r="AD5" i="6"/>
  <c r="AE5" i="6"/>
  <c r="AF5" i="6"/>
  <c r="AG5" i="6"/>
  <c r="AH5" i="6"/>
  <c r="AI5" i="6"/>
  <c r="AJ5" i="6"/>
  <c r="AK5" i="6"/>
  <c r="AL5" i="6"/>
  <c r="AM5" i="6"/>
  <c r="AN5" i="6"/>
  <c r="AO5" i="6"/>
  <c r="AP5" i="6"/>
  <c r="AQ5" i="6"/>
  <c r="AR5" i="6"/>
  <c r="AS5" i="6"/>
  <c r="AT5" i="6"/>
  <c r="AU5" i="6"/>
  <c r="AV5" i="6"/>
  <c r="AW5" i="6"/>
  <c r="AX5" i="6"/>
  <c r="AY5" i="6"/>
  <c r="AZ5" i="6"/>
  <c r="BA5" i="6"/>
  <c r="BB5" i="6"/>
  <c r="BC5" i="6"/>
  <c r="BD5" i="6"/>
  <c r="BE5" i="6"/>
  <c r="BF5" i="6"/>
  <c r="BG5" i="6"/>
  <c r="BH5" i="6"/>
  <c r="BI5" i="6"/>
  <c r="BJ5" i="6"/>
  <c r="BK5" i="6"/>
  <c r="BL5" i="6"/>
  <c r="BM5" i="6"/>
  <c r="BN5" i="6"/>
  <c r="BO5" i="6"/>
  <c r="BP5" i="6"/>
  <c r="BQ5" i="6"/>
  <c r="BR5" i="6"/>
  <c r="BS5" i="6"/>
  <c r="BT5" i="6"/>
  <c r="BU5" i="6"/>
  <c r="BV5" i="6"/>
  <c r="BW5" i="6"/>
  <c r="BX5" i="6"/>
  <c r="BY5" i="6"/>
  <c r="BZ5" i="6"/>
  <c r="CA5" i="6"/>
  <c r="CB5" i="6"/>
  <c r="CC5" i="6"/>
  <c r="CD5" i="6"/>
  <c r="CE5" i="6"/>
  <c r="CF5" i="6"/>
  <c r="CG5" i="6"/>
  <c r="CH5" i="6"/>
  <c r="CI5" i="6"/>
  <c r="CJ5" i="6"/>
  <c r="CK5" i="6"/>
  <c r="CL5" i="6"/>
  <c r="CM5" i="6"/>
  <c r="CN5" i="6"/>
  <c r="CO5" i="6"/>
  <c r="CP5" i="6"/>
  <c r="CQ5" i="6"/>
  <c r="CR5" i="6"/>
  <c r="CS5" i="6"/>
  <c r="CT5" i="6"/>
  <c r="CU5" i="6"/>
  <c r="CV5" i="6"/>
  <c r="CW5" i="6"/>
  <c r="CX5" i="6"/>
  <c r="CY5" i="6"/>
  <c r="CZ5" i="6"/>
  <c r="DA5" i="6"/>
  <c r="DB5" i="6"/>
  <c r="DC5" i="6"/>
  <c r="DD5" i="6"/>
  <c r="DE5" i="6"/>
  <c r="DF5" i="6"/>
  <c r="DG5" i="6"/>
  <c r="DH5" i="6"/>
  <c r="DI5" i="6"/>
  <c r="DJ5" i="6"/>
  <c r="DK5" i="6"/>
  <c r="EW5" i="6"/>
  <c r="EX5" i="6"/>
  <c r="EY5" i="6"/>
  <c r="EZ5" i="6"/>
  <c r="FA5" i="6"/>
  <c r="FB5" i="6"/>
  <c r="FC5" i="6"/>
  <c r="FD5" i="6"/>
  <c r="FE5" i="6"/>
  <c r="FF5" i="6"/>
  <c r="FG5" i="6"/>
  <c r="FH5" i="6"/>
  <c r="FI5" i="6"/>
  <c r="FJ5" i="6"/>
  <c r="FK5" i="6"/>
  <c r="FL5" i="6"/>
  <c r="FM5" i="6"/>
  <c r="FN5" i="6"/>
  <c r="FO5" i="6"/>
  <c r="FP5" i="6"/>
  <c r="FQ5" i="6"/>
  <c r="FR5" i="6"/>
  <c r="FS5" i="6"/>
  <c r="FT5" i="6"/>
  <c r="FU5" i="6"/>
  <c r="FV5" i="6"/>
  <c r="FW5" i="6"/>
  <c r="FX5" i="6"/>
  <c r="FY5" i="6"/>
  <c r="FZ5" i="6"/>
  <c r="GA5" i="6"/>
  <c r="GB5" i="6"/>
  <c r="GC5" i="6"/>
  <c r="GD5" i="6"/>
  <c r="GE5" i="6"/>
  <c r="GF5" i="6"/>
  <c r="GG5" i="6"/>
  <c r="GH5" i="6"/>
  <c r="GI5" i="6"/>
  <c r="GJ5" i="6"/>
  <c r="GK5" i="6"/>
  <c r="GL5" i="6"/>
  <c r="GM5" i="6"/>
  <c r="GN5" i="6"/>
  <c r="GO5" i="6"/>
  <c r="GP5" i="6"/>
  <c r="GQ5" i="6"/>
  <c r="GR5" i="6"/>
  <c r="GS5" i="6"/>
  <c r="GT5" i="6"/>
  <c r="GU5" i="6"/>
  <c r="GV5" i="6"/>
  <c r="GW5" i="6"/>
  <c r="GX5" i="6"/>
  <c r="GY5" i="6"/>
  <c r="GZ5" i="6"/>
  <c r="HA5" i="6"/>
  <c r="HB5" i="6"/>
  <c r="HC5" i="6"/>
  <c r="HD5" i="6"/>
  <c r="HE5" i="6"/>
  <c r="HF5" i="6"/>
  <c r="HG5" i="6"/>
  <c r="HH5" i="6"/>
  <c r="HI5" i="6"/>
  <c r="HJ5" i="6"/>
  <c r="HK5" i="6"/>
  <c r="HL5" i="6"/>
  <c r="HM5" i="6"/>
  <c r="HN5" i="6"/>
  <c r="HO5" i="6"/>
  <c r="HP5" i="6"/>
  <c r="HQ5" i="6"/>
  <c r="HR5" i="6"/>
  <c r="HS5" i="6"/>
  <c r="HT5" i="6"/>
  <c r="HU5" i="6"/>
  <c r="HV5" i="6"/>
  <c r="HW5" i="6"/>
  <c r="HX5" i="6"/>
  <c r="HY5" i="6"/>
  <c r="HZ5" i="6"/>
  <c r="IA5" i="6"/>
  <c r="IB5" i="6"/>
  <c r="IC5" i="6"/>
  <c r="ID5" i="6"/>
  <c r="IE5" i="6"/>
  <c r="IF5" i="6"/>
  <c r="IG5" i="6"/>
  <c r="IH5" i="6"/>
  <c r="II5" i="6"/>
  <c r="IJ5" i="6"/>
  <c r="IK5" i="6"/>
  <c r="IL5" i="6"/>
  <c r="IM5" i="6"/>
  <c r="IN5" i="6"/>
  <c r="IO5" i="6"/>
  <c r="IP5" i="6"/>
  <c r="IQ5" i="6"/>
  <c r="IR5" i="6"/>
  <c r="IS5" i="6"/>
  <c r="IT5" i="6"/>
  <c r="IU5" i="6"/>
  <c r="IV5" i="6"/>
  <c r="IW5" i="6"/>
  <c r="IX5" i="6"/>
  <c r="IY5" i="6"/>
  <c r="IZ5" i="6"/>
  <c r="JA5" i="6"/>
  <c r="JB5" i="6"/>
  <c r="JC5" i="6"/>
  <c r="JD5" i="6"/>
  <c r="JE5" i="6"/>
  <c r="JF5" i="6"/>
  <c r="JG5" i="6"/>
  <c r="JH5" i="6"/>
  <c r="JI5" i="6"/>
  <c r="JJ5" i="6"/>
  <c r="JK5" i="6"/>
  <c r="JL5" i="6"/>
  <c r="JM5" i="6"/>
  <c r="JN5" i="6"/>
  <c r="JO5" i="6"/>
  <c r="JP5" i="6"/>
  <c r="JQ5" i="6"/>
  <c r="JR5" i="6"/>
  <c r="JS5" i="6"/>
  <c r="JT5" i="6"/>
  <c r="JU5" i="6"/>
  <c r="JV5" i="6"/>
  <c r="JW5" i="6"/>
  <c r="JX5" i="6"/>
  <c r="JY5" i="6"/>
  <c r="JZ5" i="6"/>
  <c r="KA5" i="6"/>
  <c r="KB5" i="6"/>
  <c r="KC5" i="6"/>
  <c r="KD5" i="6"/>
  <c r="KE5" i="6"/>
  <c r="KF5" i="6"/>
  <c r="KG5" i="6"/>
  <c r="KH5" i="6"/>
  <c r="KI5" i="6"/>
  <c r="KJ5" i="6"/>
  <c r="KK5" i="6"/>
  <c r="KL5" i="6"/>
  <c r="KM5" i="6"/>
  <c r="KN5" i="6"/>
  <c r="KO5" i="6"/>
  <c r="KP5" i="6"/>
  <c r="KQ5" i="6"/>
  <c r="KR5" i="6"/>
  <c r="KS5" i="6"/>
  <c r="KT5" i="6"/>
  <c r="KU5" i="6"/>
  <c r="KV5" i="6"/>
  <c r="KW5" i="6"/>
  <c r="KX5" i="6"/>
  <c r="KY5" i="6"/>
  <c r="KZ5" i="6"/>
  <c r="LA5" i="6"/>
  <c r="LB5" i="6"/>
  <c r="LC5" i="6"/>
  <c r="LD5" i="6"/>
  <c r="LE5" i="6"/>
  <c r="LF5" i="6"/>
  <c r="LG5" i="6"/>
  <c r="LH5" i="6"/>
  <c r="LI5" i="6"/>
  <c r="LJ5" i="6"/>
  <c r="LK5" i="6"/>
  <c r="LL5" i="6"/>
  <c r="LM5" i="6"/>
  <c r="LN5" i="6"/>
  <c r="LO5" i="6"/>
  <c r="LP5" i="6"/>
  <c r="LQ5" i="6"/>
  <c r="LR5" i="6"/>
  <c r="LS5" i="6"/>
  <c r="LT5" i="6"/>
  <c r="LU5" i="6"/>
  <c r="LV5" i="6"/>
  <c r="LW5" i="6"/>
  <c r="LX5" i="6"/>
  <c r="LY5" i="6"/>
  <c r="LZ5" i="6"/>
  <c r="MA5" i="6"/>
  <c r="MB5" i="6"/>
  <c r="MC5" i="6"/>
  <c r="MD5" i="6"/>
  <c r="ME5" i="6"/>
  <c r="MF5" i="6"/>
  <c r="MG5" i="6"/>
  <c r="MH5" i="6"/>
  <c r="MI5" i="6"/>
  <c r="MJ5" i="6"/>
  <c r="MK5" i="6"/>
  <c r="ML5" i="6"/>
  <c r="MM5" i="6"/>
  <c r="MN5" i="6"/>
  <c r="MO5" i="6"/>
  <c r="MP5" i="6"/>
  <c r="MQ5" i="6"/>
  <c r="MR5" i="6"/>
  <c r="MS5" i="6"/>
  <c r="MT5" i="6"/>
  <c r="MU5" i="6"/>
  <c r="MV5" i="6"/>
  <c r="MW5" i="6"/>
  <c r="MX5" i="6"/>
  <c r="MY5" i="6"/>
  <c r="MZ5" i="6"/>
  <c r="NA5" i="6"/>
  <c r="NB5" i="6"/>
  <c r="NC5" i="6"/>
  <c r="ND5" i="6"/>
  <c r="I6" i="6"/>
  <c r="J6" i="6"/>
  <c r="K6" i="6"/>
  <c r="L6" i="6"/>
  <c r="M6" i="6"/>
  <c r="N6" i="6"/>
  <c r="O6" i="6"/>
  <c r="P6" i="6"/>
  <c r="Q6" i="6"/>
  <c r="R6" i="6"/>
  <c r="S6" i="6"/>
  <c r="T6" i="6"/>
  <c r="U6" i="6"/>
  <c r="V6" i="6"/>
  <c r="W6" i="6"/>
  <c r="X6" i="6"/>
  <c r="Y6" i="6"/>
  <c r="Z6" i="6"/>
  <c r="AA6" i="6"/>
  <c r="AB6" i="6"/>
  <c r="AC6" i="6"/>
  <c r="AD6" i="6"/>
  <c r="AE6" i="6"/>
  <c r="AF6" i="6"/>
  <c r="AG6" i="6"/>
  <c r="AH6" i="6"/>
  <c r="AI6" i="6"/>
  <c r="AJ6" i="6"/>
  <c r="AK6" i="6"/>
  <c r="AL6" i="6"/>
  <c r="AM6" i="6"/>
  <c r="AN6" i="6"/>
  <c r="AO6" i="6"/>
  <c r="AP6" i="6"/>
  <c r="AQ6" i="6"/>
  <c r="AR6" i="6"/>
  <c r="AS6" i="6"/>
  <c r="AT6" i="6"/>
  <c r="AU6" i="6"/>
  <c r="AV6" i="6"/>
  <c r="AW6" i="6"/>
  <c r="AX6" i="6"/>
  <c r="AY6" i="6"/>
  <c r="AZ6" i="6"/>
  <c r="BA6" i="6"/>
  <c r="BB6" i="6"/>
  <c r="BC6" i="6"/>
  <c r="BD6" i="6"/>
  <c r="BE6" i="6"/>
  <c r="BF6" i="6"/>
  <c r="BG6" i="6"/>
  <c r="BH6" i="6"/>
  <c r="BI6" i="6"/>
  <c r="BJ6" i="6"/>
  <c r="BK6" i="6"/>
  <c r="BL6" i="6"/>
  <c r="BM6" i="6"/>
  <c r="BN6" i="6"/>
  <c r="BO6" i="6"/>
  <c r="BP6" i="6"/>
  <c r="BQ6" i="6"/>
  <c r="BR6" i="6"/>
  <c r="BS6" i="6"/>
  <c r="BT6" i="6"/>
  <c r="BU6" i="6"/>
  <c r="BV6" i="6"/>
  <c r="BW6" i="6"/>
  <c r="BX6" i="6"/>
  <c r="BY6" i="6"/>
  <c r="BZ6" i="6"/>
  <c r="CA6" i="6"/>
  <c r="CB6" i="6"/>
  <c r="CC6" i="6"/>
  <c r="CD6" i="6"/>
  <c r="CE6" i="6"/>
  <c r="CF6" i="6"/>
  <c r="CG6" i="6"/>
  <c r="CH6" i="6"/>
  <c r="CI6" i="6"/>
  <c r="CJ6" i="6"/>
  <c r="CK6" i="6"/>
  <c r="CL6" i="6"/>
  <c r="CM6" i="6"/>
  <c r="CN6" i="6"/>
  <c r="CO6" i="6"/>
  <c r="CP6" i="6"/>
  <c r="CQ6" i="6"/>
  <c r="CR6" i="6"/>
  <c r="CS6" i="6"/>
  <c r="CT6" i="6"/>
  <c r="CU6" i="6"/>
  <c r="CV6" i="6"/>
  <c r="CW6" i="6"/>
  <c r="CX6" i="6"/>
  <c r="CY6" i="6"/>
  <c r="CZ6" i="6"/>
  <c r="DA6" i="6"/>
  <c r="DB6" i="6"/>
  <c r="DC6" i="6"/>
  <c r="DD6" i="6"/>
  <c r="DE6" i="6"/>
  <c r="DF6" i="6"/>
  <c r="DG6" i="6"/>
  <c r="DH6" i="6"/>
  <c r="DI6" i="6"/>
  <c r="DJ6" i="6"/>
  <c r="DK6" i="6"/>
  <c r="DL6" i="6"/>
  <c r="DM6" i="6"/>
  <c r="DN6" i="6"/>
  <c r="DO6" i="6"/>
  <c r="DP6" i="6"/>
  <c r="DQ6" i="6"/>
  <c r="DR6" i="6"/>
  <c r="DS6" i="6"/>
  <c r="DT6" i="6"/>
  <c r="DU6" i="6"/>
  <c r="DV6" i="6"/>
  <c r="DW6" i="6"/>
  <c r="DX6" i="6"/>
  <c r="DY6" i="6"/>
  <c r="DZ6" i="6"/>
  <c r="EA6" i="6"/>
  <c r="EB6" i="6"/>
  <c r="EC6" i="6"/>
  <c r="ED6" i="6"/>
  <c r="EE6" i="6"/>
  <c r="EF6" i="6"/>
  <c r="EG6" i="6"/>
  <c r="EH6" i="6"/>
  <c r="EI6" i="6"/>
  <c r="EJ6" i="6"/>
  <c r="EK6" i="6"/>
  <c r="EL6" i="6"/>
  <c r="EM6" i="6"/>
  <c r="EN6" i="6"/>
  <c r="EO6" i="6"/>
  <c r="EP6" i="6"/>
  <c r="EQ6" i="6"/>
  <c r="ER6" i="6"/>
  <c r="ES6" i="6"/>
  <c r="ET6" i="6"/>
  <c r="EU6" i="6"/>
  <c r="GG6" i="6"/>
  <c r="GH6" i="6"/>
  <c r="GI6" i="6"/>
  <c r="GJ6" i="6"/>
  <c r="GK6" i="6"/>
  <c r="GL6" i="6"/>
  <c r="GM6" i="6"/>
  <c r="GN6" i="6"/>
  <c r="GO6" i="6"/>
  <c r="GP6" i="6"/>
  <c r="GQ6" i="6"/>
  <c r="GR6" i="6"/>
  <c r="GS6" i="6"/>
  <c r="GT6" i="6"/>
  <c r="GU6" i="6"/>
  <c r="GV6" i="6"/>
  <c r="GW6" i="6"/>
  <c r="GX6" i="6"/>
  <c r="GY6" i="6"/>
  <c r="GZ6" i="6"/>
  <c r="HA6" i="6"/>
  <c r="HB6" i="6"/>
  <c r="HC6" i="6"/>
  <c r="HD6" i="6"/>
  <c r="HE6" i="6"/>
  <c r="HF6" i="6"/>
  <c r="HG6" i="6"/>
  <c r="HH6" i="6"/>
  <c r="HI6" i="6"/>
  <c r="HJ6" i="6"/>
  <c r="HK6" i="6"/>
  <c r="HL6" i="6"/>
  <c r="HM6" i="6"/>
  <c r="HN6" i="6"/>
  <c r="HO6" i="6"/>
  <c r="HP6" i="6"/>
  <c r="HQ6" i="6"/>
  <c r="HR6" i="6"/>
  <c r="HS6" i="6"/>
  <c r="HT6" i="6"/>
  <c r="HU6" i="6"/>
  <c r="HV6" i="6"/>
  <c r="HW6" i="6"/>
  <c r="HX6" i="6"/>
  <c r="HY6" i="6"/>
  <c r="HZ6" i="6"/>
  <c r="IA6" i="6"/>
  <c r="IB6" i="6"/>
  <c r="IC6" i="6"/>
  <c r="ID6" i="6"/>
  <c r="IE6" i="6"/>
  <c r="IF6" i="6"/>
  <c r="IG6" i="6"/>
  <c r="IH6" i="6"/>
  <c r="II6" i="6"/>
  <c r="IJ6" i="6"/>
  <c r="IK6" i="6"/>
  <c r="IL6" i="6"/>
  <c r="IM6" i="6"/>
  <c r="IN6" i="6"/>
  <c r="IO6" i="6"/>
  <c r="IP6" i="6"/>
  <c r="IQ6" i="6"/>
  <c r="IR6" i="6"/>
  <c r="IS6" i="6"/>
  <c r="IT6" i="6"/>
  <c r="IU6" i="6"/>
  <c r="IV6" i="6"/>
  <c r="IW6" i="6"/>
  <c r="IX6" i="6"/>
  <c r="IY6" i="6"/>
  <c r="IZ6" i="6"/>
  <c r="JA6" i="6"/>
  <c r="JB6" i="6"/>
  <c r="JC6" i="6"/>
  <c r="JD6" i="6"/>
  <c r="JE6" i="6"/>
  <c r="JF6" i="6"/>
  <c r="JG6" i="6"/>
  <c r="JH6" i="6"/>
  <c r="JI6" i="6"/>
  <c r="JJ6" i="6"/>
  <c r="JK6" i="6"/>
  <c r="JL6" i="6"/>
  <c r="JM6" i="6"/>
  <c r="JN6" i="6"/>
  <c r="JO6" i="6"/>
  <c r="JP6" i="6"/>
  <c r="JQ6" i="6"/>
  <c r="JR6" i="6"/>
  <c r="JS6" i="6"/>
  <c r="JT6" i="6"/>
  <c r="JU6" i="6"/>
  <c r="JV6" i="6"/>
  <c r="JW6" i="6"/>
  <c r="JX6" i="6"/>
  <c r="JY6" i="6"/>
  <c r="JZ6" i="6"/>
  <c r="KA6" i="6"/>
  <c r="KB6" i="6"/>
  <c r="KC6" i="6"/>
  <c r="KD6" i="6"/>
  <c r="KE6" i="6"/>
  <c r="KF6" i="6"/>
  <c r="KG6" i="6"/>
  <c r="KH6" i="6"/>
  <c r="KI6" i="6"/>
  <c r="KJ6" i="6"/>
  <c r="KK6" i="6"/>
  <c r="KL6" i="6"/>
  <c r="KM6" i="6"/>
  <c r="KN6" i="6"/>
  <c r="KO6" i="6"/>
  <c r="KP6" i="6"/>
  <c r="KQ6" i="6"/>
  <c r="KR6" i="6"/>
  <c r="KS6" i="6"/>
  <c r="KT6" i="6"/>
  <c r="KU6" i="6"/>
  <c r="KV6" i="6"/>
  <c r="KW6" i="6"/>
  <c r="KX6" i="6"/>
  <c r="KY6" i="6"/>
  <c r="KZ6" i="6"/>
  <c r="LA6" i="6"/>
  <c r="LB6" i="6"/>
  <c r="LC6" i="6"/>
  <c r="LD6" i="6"/>
  <c r="LE6" i="6"/>
  <c r="LF6" i="6"/>
  <c r="LG6" i="6"/>
  <c r="LH6" i="6"/>
  <c r="LI6" i="6"/>
  <c r="LJ6" i="6"/>
  <c r="LK6" i="6"/>
  <c r="LL6" i="6"/>
  <c r="LM6" i="6"/>
  <c r="LN6" i="6"/>
  <c r="LO6" i="6"/>
  <c r="LP6" i="6"/>
  <c r="LQ6" i="6"/>
  <c r="LR6" i="6"/>
  <c r="LS6" i="6"/>
  <c r="LT6" i="6"/>
  <c r="LU6" i="6"/>
  <c r="LV6" i="6"/>
  <c r="LW6" i="6"/>
  <c r="LX6" i="6"/>
  <c r="LY6" i="6"/>
  <c r="LZ6" i="6"/>
  <c r="MA6" i="6"/>
  <c r="MB6" i="6"/>
  <c r="MC6" i="6"/>
  <c r="MD6" i="6"/>
  <c r="ME6" i="6"/>
  <c r="MF6" i="6"/>
  <c r="MG6" i="6"/>
  <c r="MH6" i="6"/>
  <c r="MI6" i="6"/>
  <c r="MJ6" i="6"/>
  <c r="MK6" i="6"/>
  <c r="ML6" i="6"/>
  <c r="MM6" i="6"/>
  <c r="MN6" i="6"/>
  <c r="MO6" i="6"/>
  <c r="MP6" i="6"/>
  <c r="MQ6" i="6"/>
  <c r="MR6" i="6"/>
  <c r="MS6" i="6"/>
  <c r="MT6" i="6"/>
  <c r="MU6" i="6"/>
  <c r="MV6" i="6"/>
  <c r="MW6" i="6"/>
  <c r="MX6" i="6"/>
  <c r="MY6" i="6"/>
  <c r="MZ6" i="6"/>
  <c r="NA6" i="6"/>
  <c r="NB6" i="6"/>
  <c r="NC6" i="6"/>
  <c r="ND6"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BJ7" i="6"/>
  <c r="BK7" i="6"/>
  <c r="BL7" i="6"/>
  <c r="BM7" i="6"/>
  <c r="BN7" i="6"/>
  <c r="BO7" i="6"/>
  <c r="BP7" i="6"/>
  <c r="BQ7" i="6"/>
  <c r="BR7" i="6"/>
  <c r="BS7" i="6"/>
  <c r="BT7" i="6"/>
  <c r="BU7" i="6"/>
  <c r="BV7" i="6"/>
  <c r="BW7" i="6"/>
  <c r="BX7" i="6"/>
  <c r="BY7" i="6"/>
  <c r="BZ7" i="6"/>
  <c r="CA7" i="6"/>
  <c r="CB7" i="6"/>
  <c r="CC7" i="6"/>
  <c r="CD7" i="6"/>
  <c r="CE7" i="6"/>
  <c r="CF7" i="6"/>
  <c r="CG7" i="6"/>
  <c r="CH7" i="6"/>
  <c r="CI7" i="6"/>
  <c r="CJ7" i="6"/>
  <c r="CK7" i="6"/>
  <c r="CL7" i="6"/>
  <c r="CM7" i="6"/>
  <c r="CN7" i="6"/>
  <c r="CO7" i="6"/>
  <c r="CP7" i="6"/>
  <c r="CQ7" i="6"/>
  <c r="CR7" i="6"/>
  <c r="CS7" i="6"/>
  <c r="CT7" i="6"/>
  <c r="CU7" i="6"/>
  <c r="CV7" i="6"/>
  <c r="CW7" i="6"/>
  <c r="CX7" i="6"/>
  <c r="CY7" i="6"/>
  <c r="CZ7" i="6"/>
  <c r="DA7" i="6"/>
  <c r="DB7" i="6"/>
  <c r="DC7" i="6"/>
  <c r="DD7" i="6"/>
  <c r="DE7" i="6"/>
  <c r="DF7" i="6"/>
  <c r="DG7" i="6"/>
  <c r="DH7" i="6"/>
  <c r="DI7" i="6"/>
  <c r="DJ7" i="6"/>
  <c r="DK7" i="6"/>
  <c r="DL7" i="6"/>
  <c r="DM7" i="6"/>
  <c r="DN7" i="6"/>
  <c r="DO7" i="6"/>
  <c r="DP7" i="6"/>
  <c r="DQ7" i="6"/>
  <c r="DR7" i="6"/>
  <c r="DS7" i="6"/>
  <c r="DT7" i="6"/>
  <c r="DU7" i="6"/>
  <c r="DV7" i="6"/>
  <c r="DW7" i="6"/>
  <c r="DX7" i="6"/>
  <c r="DY7" i="6"/>
  <c r="DZ7" i="6"/>
  <c r="EA7" i="6"/>
  <c r="EB7" i="6"/>
  <c r="EC7" i="6"/>
  <c r="ED7" i="6"/>
  <c r="EE7" i="6"/>
  <c r="EF7" i="6"/>
  <c r="EG7" i="6"/>
  <c r="EH7" i="6"/>
  <c r="EI7" i="6"/>
  <c r="EJ7" i="6"/>
  <c r="EK7" i="6"/>
  <c r="EL7" i="6"/>
  <c r="EM7" i="6"/>
  <c r="EN7" i="6"/>
  <c r="EO7" i="6"/>
  <c r="EP7" i="6"/>
  <c r="EQ7" i="6"/>
  <c r="ER7" i="6"/>
  <c r="ES7" i="6"/>
  <c r="ET7" i="6"/>
  <c r="EU7" i="6"/>
  <c r="EV7" i="6"/>
  <c r="EW7" i="6"/>
  <c r="EX7" i="6"/>
  <c r="EY7" i="6"/>
  <c r="EZ7" i="6"/>
  <c r="FA7" i="6"/>
  <c r="FB7" i="6"/>
  <c r="FC7" i="6"/>
  <c r="FD7" i="6"/>
  <c r="FE7" i="6"/>
  <c r="FF7" i="6"/>
  <c r="FG7" i="6"/>
  <c r="FH7" i="6"/>
  <c r="FI7" i="6"/>
  <c r="FJ7" i="6"/>
  <c r="FK7" i="6"/>
  <c r="FL7" i="6"/>
  <c r="FM7" i="6"/>
  <c r="FN7" i="6"/>
  <c r="FO7" i="6"/>
  <c r="FP7" i="6"/>
  <c r="FQ7" i="6"/>
  <c r="FR7" i="6"/>
  <c r="FS7" i="6"/>
  <c r="FT7" i="6"/>
  <c r="FU7" i="6"/>
  <c r="FV7" i="6"/>
  <c r="FW7" i="6"/>
  <c r="FX7" i="6"/>
  <c r="FY7" i="6"/>
  <c r="FZ7" i="6"/>
  <c r="GA7" i="6"/>
  <c r="GB7" i="6"/>
  <c r="GC7" i="6"/>
  <c r="GD7" i="6"/>
  <c r="GE7" i="6"/>
  <c r="HQ7" i="6"/>
  <c r="HR7" i="6"/>
  <c r="HS7" i="6"/>
  <c r="HT7" i="6"/>
  <c r="HU7" i="6"/>
  <c r="HV7" i="6"/>
  <c r="HW7" i="6"/>
  <c r="HX7" i="6"/>
  <c r="HY7" i="6"/>
  <c r="HZ7" i="6"/>
  <c r="IA7" i="6"/>
  <c r="IB7" i="6"/>
  <c r="IC7" i="6"/>
  <c r="ID7" i="6"/>
  <c r="IE7" i="6"/>
  <c r="IF7" i="6"/>
  <c r="IG7" i="6"/>
  <c r="IH7" i="6"/>
  <c r="II7" i="6"/>
  <c r="IJ7" i="6"/>
  <c r="IK7" i="6"/>
  <c r="IL7" i="6"/>
  <c r="IM7" i="6"/>
  <c r="IN7" i="6"/>
  <c r="IO7" i="6"/>
  <c r="IP7" i="6"/>
  <c r="IQ7" i="6"/>
  <c r="IR7" i="6"/>
  <c r="IS7" i="6"/>
  <c r="IT7" i="6"/>
  <c r="IU7" i="6"/>
  <c r="IV7" i="6"/>
  <c r="IW7" i="6"/>
  <c r="IX7" i="6"/>
  <c r="IY7" i="6"/>
  <c r="IZ7" i="6"/>
  <c r="JA7" i="6"/>
  <c r="JB7" i="6"/>
  <c r="JC7" i="6"/>
  <c r="JD7" i="6"/>
  <c r="JE7" i="6"/>
  <c r="JF7" i="6"/>
  <c r="JG7" i="6"/>
  <c r="JH7" i="6"/>
  <c r="JI7" i="6"/>
  <c r="JJ7" i="6"/>
  <c r="JK7" i="6"/>
  <c r="JL7" i="6"/>
  <c r="JM7" i="6"/>
  <c r="JN7" i="6"/>
  <c r="JO7" i="6"/>
  <c r="JP7" i="6"/>
  <c r="JQ7" i="6"/>
  <c r="JR7" i="6"/>
  <c r="JS7" i="6"/>
  <c r="JT7" i="6"/>
  <c r="JU7" i="6"/>
  <c r="JV7" i="6"/>
  <c r="JW7" i="6"/>
  <c r="JX7" i="6"/>
  <c r="JY7" i="6"/>
  <c r="JZ7" i="6"/>
  <c r="KA7" i="6"/>
  <c r="KB7" i="6"/>
  <c r="KC7" i="6"/>
  <c r="KD7" i="6"/>
  <c r="KE7" i="6"/>
  <c r="KF7" i="6"/>
  <c r="KG7" i="6"/>
  <c r="KH7" i="6"/>
  <c r="KI7" i="6"/>
  <c r="KJ7" i="6"/>
  <c r="KK7" i="6"/>
  <c r="KL7" i="6"/>
  <c r="KM7" i="6"/>
  <c r="KN7" i="6"/>
  <c r="KO7" i="6"/>
  <c r="KP7" i="6"/>
  <c r="KQ7" i="6"/>
  <c r="KR7" i="6"/>
  <c r="KS7" i="6"/>
  <c r="KT7" i="6"/>
  <c r="KU7" i="6"/>
  <c r="KV7" i="6"/>
  <c r="KW7" i="6"/>
  <c r="KX7" i="6"/>
  <c r="KY7" i="6"/>
  <c r="KZ7" i="6"/>
  <c r="LA7" i="6"/>
  <c r="LB7" i="6"/>
  <c r="LC7" i="6"/>
  <c r="LD7" i="6"/>
  <c r="LE7" i="6"/>
  <c r="LF7" i="6"/>
  <c r="LG7" i="6"/>
  <c r="LH7" i="6"/>
  <c r="LI7" i="6"/>
  <c r="LJ7" i="6"/>
  <c r="LK7" i="6"/>
  <c r="LL7" i="6"/>
  <c r="LM7" i="6"/>
  <c r="LN7" i="6"/>
  <c r="LO7" i="6"/>
  <c r="LP7" i="6"/>
  <c r="LQ7" i="6"/>
  <c r="LR7" i="6"/>
  <c r="LS7" i="6"/>
  <c r="LT7" i="6"/>
  <c r="LU7" i="6"/>
  <c r="LV7" i="6"/>
  <c r="LW7" i="6"/>
  <c r="LX7" i="6"/>
  <c r="LY7" i="6"/>
  <c r="LZ7" i="6"/>
  <c r="MA7" i="6"/>
  <c r="MB7" i="6"/>
  <c r="MC7" i="6"/>
  <c r="MD7" i="6"/>
  <c r="ME7" i="6"/>
  <c r="MF7" i="6"/>
  <c r="MG7" i="6"/>
  <c r="MH7" i="6"/>
  <c r="MI7" i="6"/>
  <c r="MJ7" i="6"/>
  <c r="MK7" i="6"/>
  <c r="ML7" i="6"/>
  <c r="MM7" i="6"/>
  <c r="MN7" i="6"/>
  <c r="MO7" i="6"/>
  <c r="MP7" i="6"/>
  <c r="MQ7" i="6"/>
  <c r="MR7" i="6"/>
  <c r="MS7" i="6"/>
  <c r="MT7" i="6"/>
  <c r="MU7" i="6"/>
  <c r="MV7" i="6"/>
  <c r="MW7" i="6"/>
  <c r="MX7" i="6"/>
  <c r="MY7" i="6"/>
  <c r="MZ7" i="6"/>
  <c r="NA7" i="6"/>
  <c r="NB7" i="6"/>
  <c r="NC7" i="6"/>
  <c r="ND7" i="6"/>
  <c r="I8" i="6"/>
  <c r="J8" i="6"/>
  <c r="K8" i="6"/>
  <c r="L8" i="6"/>
  <c r="M8" i="6"/>
  <c r="N8" i="6"/>
  <c r="O8" i="6"/>
  <c r="P8" i="6"/>
  <c r="Q8" i="6"/>
  <c r="R8" i="6"/>
  <c r="S8" i="6"/>
  <c r="T8" i="6"/>
  <c r="U8" i="6"/>
  <c r="V8" i="6"/>
  <c r="W8" i="6"/>
  <c r="X8" i="6"/>
  <c r="Y8" i="6"/>
  <c r="Z8" i="6"/>
  <c r="AA8" i="6"/>
  <c r="AB8" i="6"/>
  <c r="AC8" i="6"/>
  <c r="AD8" i="6"/>
  <c r="AE8" i="6"/>
  <c r="AF8" i="6"/>
  <c r="AG8" i="6"/>
  <c r="AH8" i="6"/>
  <c r="AI8" i="6"/>
  <c r="AJ8" i="6"/>
  <c r="AK8" i="6"/>
  <c r="AL8" i="6"/>
  <c r="AM8" i="6"/>
  <c r="AN8" i="6"/>
  <c r="AO8" i="6"/>
  <c r="AP8" i="6"/>
  <c r="AQ8" i="6"/>
  <c r="AR8" i="6"/>
  <c r="AS8" i="6"/>
  <c r="AT8" i="6"/>
  <c r="AU8" i="6"/>
  <c r="AV8" i="6"/>
  <c r="AW8" i="6"/>
  <c r="AX8" i="6"/>
  <c r="AY8" i="6"/>
  <c r="AZ8" i="6"/>
  <c r="BA8" i="6"/>
  <c r="BB8" i="6"/>
  <c r="BC8" i="6"/>
  <c r="BD8" i="6"/>
  <c r="BE8" i="6"/>
  <c r="BF8" i="6"/>
  <c r="BG8" i="6"/>
  <c r="BH8" i="6"/>
  <c r="BI8" i="6"/>
  <c r="BJ8" i="6"/>
  <c r="BK8" i="6"/>
  <c r="BL8" i="6"/>
  <c r="BM8" i="6"/>
  <c r="BN8" i="6"/>
  <c r="BO8" i="6"/>
  <c r="BP8" i="6"/>
  <c r="BQ8" i="6"/>
  <c r="BR8" i="6"/>
  <c r="BS8" i="6"/>
  <c r="BT8" i="6"/>
  <c r="BU8" i="6"/>
  <c r="BV8" i="6"/>
  <c r="BW8" i="6"/>
  <c r="BX8" i="6"/>
  <c r="BY8" i="6"/>
  <c r="BZ8" i="6"/>
  <c r="CA8" i="6"/>
  <c r="CB8" i="6"/>
  <c r="CC8" i="6"/>
  <c r="CD8" i="6"/>
  <c r="CE8" i="6"/>
  <c r="CF8" i="6"/>
  <c r="CG8" i="6"/>
  <c r="CH8" i="6"/>
  <c r="CI8" i="6"/>
  <c r="CJ8" i="6"/>
  <c r="CK8" i="6"/>
  <c r="CL8" i="6"/>
  <c r="CM8" i="6"/>
  <c r="CN8" i="6"/>
  <c r="CO8" i="6"/>
  <c r="CP8" i="6"/>
  <c r="CQ8" i="6"/>
  <c r="CR8" i="6"/>
  <c r="CS8" i="6"/>
  <c r="CT8" i="6"/>
  <c r="CU8" i="6"/>
  <c r="CV8" i="6"/>
  <c r="CW8" i="6"/>
  <c r="CX8" i="6"/>
  <c r="CY8" i="6"/>
  <c r="CZ8" i="6"/>
  <c r="DA8" i="6"/>
  <c r="DB8" i="6"/>
  <c r="DC8" i="6"/>
  <c r="DD8" i="6"/>
  <c r="DE8" i="6"/>
  <c r="DF8" i="6"/>
  <c r="DG8" i="6"/>
  <c r="DH8" i="6"/>
  <c r="DI8" i="6"/>
  <c r="DJ8" i="6"/>
  <c r="DK8" i="6"/>
  <c r="DL8" i="6"/>
  <c r="DM8" i="6"/>
  <c r="DN8" i="6"/>
  <c r="DO8" i="6"/>
  <c r="DP8" i="6"/>
  <c r="DQ8" i="6"/>
  <c r="DR8" i="6"/>
  <c r="DS8" i="6"/>
  <c r="DT8" i="6"/>
  <c r="DU8" i="6"/>
  <c r="DV8" i="6"/>
  <c r="DW8" i="6"/>
  <c r="DX8" i="6"/>
  <c r="DY8" i="6"/>
  <c r="DZ8" i="6"/>
  <c r="EA8" i="6"/>
  <c r="EB8" i="6"/>
  <c r="EC8" i="6"/>
  <c r="ED8" i="6"/>
  <c r="EE8" i="6"/>
  <c r="EF8" i="6"/>
  <c r="EG8" i="6"/>
  <c r="EH8" i="6"/>
  <c r="EI8" i="6"/>
  <c r="EJ8" i="6"/>
  <c r="EK8" i="6"/>
  <c r="EL8" i="6"/>
  <c r="EM8" i="6"/>
  <c r="EN8" i="6"/>
  <c r="EO8" i="6"/>
  <c r="EP8" i="6"/>
  <c r="EQ8" i="6"/>
  <c r="ER8" i="6"/>
  <c r="ES8" i="6"/>
  <c r="ET8" i="6"/>
  <c r="EU8" i="6"/>
  <c r="EV8" i="6"/>
  <c r="EW8" i="6"/>
  <c r="EX8" i="6"/>
  <c r="EY8" i="6"/>
  <c r="EZ8" i="6"/>
  <c r="FA8" i="6"/>
  <c r="FB8" i="6"/>
  <c r="FC8" i="6"/>
  <c r="FD8" i="6"/>
  <c r="FE8" i="6"/>
  <c r="FF8" i="6"/>
  <c r="FG8" i="6"/>
  <c r="FH8" i="6"/>
  <c r="FI8" i="6"/>
  <c r="FJ8" i="6"/>
  <c r="FK8" i="6"/>
  <c r="FL8" i="6"/>
  <c r="FM8" i="6"/>
  <c r="FN8" i="6"/>
  <c r="FO8" i="6"/>
  <c r="FP8" i="6"/>
  <c r="FQ8" i="6"/>
  <c r="FR8" i="6"/>
  <c r="FS8" i="6"/>
  <c r="FT8" i="6"/>
  <c r="FU8" i="6"/>
  <c r="FV8" i="6"/>
  <c r="FW8" i="6"/>
  <c r="FX8" i="6"/>
  <c r="FY8" i="6"/>
  <c r="FZ8" i="6"/>
  <c r="GA8" i="6"/>
  <c r="GB8" i="6"/>
  <c r="GC8" i="6"/>
  <c r="GD8" i="6"/>
  <c r="GE8" i="6"/>
  <c r="GF8" i="6"/>
  <c r="GG8" i="6"/>
  <c r="GH8" i="6"/>
  <c r="GI8" i="6"/>
  <c r="GJ8" i="6"/>
  <c r="GK8" i="6"/>
  <c r="GL8" i="6"/>
  <c r="GM8" i="6"/>
  <c r="GN8" i="6"/>
  <c r="GO8" i="6"/>
  <c r="GP8" i="6"/>
  <c r="GQ8" i="6"/>
  <c r="GR8" i="6"/>
  <c r="GS8" i="6"/>
  <c r="GT8" i="6"/>
  <c r="GU8" i="6"/>
  <c r="GV8" i="6"/>
  <c r="GW8" i="6"/>
  <c r="GX8" i="6"/>
  <c r="GY8" i="6"/>
  <c r="GZ8" i="6"/>
  <c r="HA8" i="6"/>
  <c r="HB8" i="6"/>
  <c r="HC8" i="6"/>
  <c r="HD8" i="6"/>
  <c r="HE8" i="6"/>
  <c r="HF8" i="6"/>
  <c r="HG8" i="6"/>
  <c r="HH8" i="6"/>
  <c r="HI8" i="6"/>
  <c r="HJ8" i="6"/>
  <c r="HK8" i="6"/>
  <c r="HL8" i="6"/>
  <c r="HM8" i="6"/>
  <c r="HN8" i="6"/>
  <c r="HO8" i="6"/>
  <c r="JA8" i="6"/>
  <c r="JB8" i="6"/>
  <c r="JC8" i="6"/>
  <c r="JD8" i="6"/>
  <c r="JE8" i="6"/>
  <c r="JF8" i="6"/>
  <c r="JG8" i="6"/>
  <c r="JH8" i="6"/>
  <c r="JI8" i="6"/>
  <c r="JJ8" i="6"/>
  <c r="JK8" i="6"/>
  <c r="JL8" i="6"/>
  <c r="JM8" i="6"/>
  <c r="JN8" i="6"/>
  <c r="JO8" i="6"/>
  <c r="JP8" i="6"/>
  <c r="JQ8" i="6"/>
  <c r="JR8" i="6"/>
  <c r="JS8" i="6"/>
  <c r="JT8" i="6"/>
  <c r="JU8" i="6"/>
  <c r="JV8" i="6"/>
  <c r="JW8" i="6"/>
  <c r="JX8" i="6"/>
  <c r="JY8" i="6"/>
  <c r="JZ8" i="6"/>
  <c r="KA8" i="6"/>
  <c r="KB8" i="6"/>
  <c r="KC8" i="6"/>
  <c r="KD8" i="6"/>
  <c r="KE8" i="6"/>
  <c r="KF8" i="6"/>
  <c r="KG8" i="6"/>
  <c r="KH8" i="6"/>
  <c r="KI8" i="6"/>
  <c r="KJ8" i="6"/>
  <c r="KK8" i="6"/>
  <c r="KL8" i="6"/>
  <c r="KM8" i="6"/>
  <c r="KN8" i="6"/>
  <c r="KO8" i="6"/>
  <c r="KP8" i="6"/>
  <c r="KQ8" i="6"/>
  <c r="KR8" i="6"/>
  <c r="KS8" i="6"/>
  <c r="KT8" i="6"/>
  <c r="KU8" i="6"/>
  <c r="KV8" i="6"/>
  <c r="KW8" i="6"/>
  <c r="KX8" i="6"/>
  <c r="KY8" i="6"/>
  <c r="KZ8" i="6"/>
  <c r="LA8" i="6"/>
  <c r="LB8" i="6"/>
  <c r="LC8" i="6"/>
  <c r="LD8" i="6"/>
  <c r="LE8" i="6"/>
  <c r="LF8" i="6"/>
  <c r="LG8" i="6"/>
  <c r="LH8" i="6"/>
  <c r="LI8" i="6"/>
  <c r="LJ8" i="6"/>
  <c r="LK8" i="6"/>
  <c r="LL8" i="6"/>
  <c r="LM8" i="6"/>
  <c r="LN8" i="6"/>
  <c r="LO8" i="6"/>
  <c r="LP8" i="6"/>
  <c r="LQ8" i="6"/>
  <c r="LR8" i="6"/>
  <c r="LS8" i="6"/>
  <c r="LT8" i="6"/>
  <c r="LU8" i="6"/>
  <c r="LV8" i="6"/>
  <c r="LW8" i="6"/>
  <c r="LX8" i="6"/>
  <c r="LY8" i="6"/>
  <c r="LZ8" i="6"/>
  <c r="MA8" i="6"/>
  <c r="MB8" i="6"/>
  <c r="MC8" i="6"/>
  <c r="MD8" i="6"/>
  <c r="ME8" i="6"/>
  <c r="MF8" i="6"/>
  <c r="MG8" i="6"/>
  <c r="MH8" i="6"/>
  <c r="MI8" i="6"/>
  <c r="MJ8" i="6"/>
  <c r="MK8" i="6"/>
  <c r="ML8" i="6"/>
  <c r="MM8" i="6"/>
  <c r="MN8" i="6"/>
  <c r="MO8" i="6"/>
  <c r="MP8" i="6"/>
  <c r="MQ8" i="6"/>
  <c r="MR8" i="6"/>
  <c r="MS8" i="6"/>
  <c r="MT8" i="6"/>
  <c r="MU8" i="6"/>
  <c r="MV8" i="6"/>
  <c r="MW8" i="6"/>
  <c r="MX8" i="6"/>
  <c r="MY8" i="6"/>
  <c r="MZ8" i="6"/>
  <c r="NA8" i="6"/>
  <c r="NB8" i="6"/>
  <c r="NC8" i="6"/>
  <c r="ND8" i="6"/>
  <c r="I9" i="6"/>
  <c r="J9" i="6"/>
  <c r="K9" i="6"/>
  <c r="L9" i="6"/>
  <c r="M9" i="6"/>
  <c r="N9" i="6"/>
  <c r="O9" i="6"/>
  <c r="P9" i="6"/>
  <c r="Q9" i="6"/>
  <c r="R9" i="6"/>
  <c r="S9" i="6"/>
  <c r="T9" i="6"/>
  <c r="U9" i="6"/>
  <c r="V9" i="6"/>
  <c r="W9" i="6"/>
  <c r="X9" i="6"/>
  <c r="Y9" i="6"/>
  <c r="Z9" i="6"/>
  <c r="AA9" i="6"/>
  <c r="AB9" i="6"/>
  <c r="AC9" i="6"/>
  <c r="AD9" i="6"/>
  <c r="AE9" i="6"/>
  <c r="AF9" i="6"/>
  <c r="AG9" i="6"/>
  <c r="AH9" i="6"/>
  <c r="AI9" i="6"/>
  <c r="AJ9" i="6"/>
  <c r="AK9" i="6"/>
  <c r="AL9" i="6"/>
  <c r="AM9" i="6"/>
  <c r="AN9" i="6"/>
  <c r="AO9" i="6"/>
  <c r="AP9" i="6"/>
  <c r="AQ9" i="6"/>
  <c r="AR9" i="6"/>
  <c r="AS9" i="6"/>
  <c r="AT9" i="6"/>
  <c r="AU9" i="6"/>
  <c r="AV9" i="6"/>
  <c r="AW9" i="6"/>
  <c r="AX9" i="6"/>
  <c r="AY9" i="6"/>
  <c r="AZ9" i="6"/>
  <c r="BA9" i="6"/>
  <c r="BB9" i="6"/>
  <c r="BC9" i="6"/>
  <c r="BD9" i="6"/>
  <c r="BE9" i="6"/>
  <c r="BF9" i="6"/>
  <c r="BG9" i="6"/>
  <c r="BH9" i="6"/>
  <c r="BI9" i="6"/>
  <c r="BJ9" i="6"/>
  <c r="BK9" i="6"/>
  <c r="BL9" i="6"/>
  <c r="BM9" i="6"/>
  <c r="BN9" i="6"/>
  <c r="BO9" i="6"/>
  <c r="BP9" i="6"/>
  <c r="BQ9" i="6"/>
  <c r="BR9" i="6"/>
  <c r="BS9" i="6"/>
  <c r="BT9" i="6"/>
  <c r="BU9" i="6"/>
  <c r="BV9" i="6"/>
  <c r="BW9" i="6"/>
  <c r="BX9" i="6"/>
  <c r="BY9" i="6"/>
  <c r="BZ9" i="6"/>
  <c r="CA9" i="6"/>
  <c r="CB9" i="6"/>
  <c r="CC9" i="6"/>
  <c r="CD9" i="6"/>
  <c r="CE9" i="6"/>
  <c r="CF9" i="6"/>
  <c r="CG9" i="6"/>
  <c r="CH9" i="6"/>
  <c r="CI9" i="6"/>
  <c r="CJ9" i="6"/>
  <c r="CK9" i="6"/>
  <c r="CL9" i="6"/>
  <c r="CM9" i="6"/>
  <c r="CN9" i="6"/>
  <c r="CO9" i="6"/>
  <c r="CP9" i="6"/>
  <c r="CQ9" i="6"/>
  <c r="CR9" i="6"/>
  <c r="CS9" i="6"/>
  <c r="CT9" i="6"/>
  <c r="CU9" i="6"/>
  <c r="CV9" i="6"/>
  <c r="CW9" i="6"/>
  <c r="CX9" i="6"/>
  <c r="CY9" i="6"/>
  <c r="CZ9" i="6"/>
  <c r="DA9" i="6"/>
  <c r="DB9" i="6"/>
  <c r="DC9" i="6"/>
  <c r="DD9" i="6"/>
  <c r="DE9" i="6"/>
  <c r="DF9" i="6"/>
  <c r="DG9" i="6"/>
  <c r="DH9" i="6"/>
  <c r="DI9" i="6"/>
  <c r="DJ9" i="6"/>
  <c r="DK9" i="6"/>
  <c r="DL9" i="6"/>
  <c r="DM9" i="6"/>
  <c r="DN9" i="6"/>
  <c r="DO9" i="6"/>
  <c r="DP9" i="6"/>
  <c r="DQ9" i="6"/>
  <c r="DR9" i="6"/>
  <c r="DS9" i="6"/>
  <c r="DT9" i="6"/>
  <c r="DU9" i="6"/>
  <c r="DV9" i="6"/>
  <c r="DW9" i="6"/>
  <c r="DX9" i="6"/>
  <c r="DY9" i="6"/>
  <c r="DZ9" i="6"/>
  <c r="EA9" i="6"/>
  <c r="EB9" i="6"/>
  <c r="EC9" i="6"/>
  <c r="ED9" i="6"/>
  <c r="EE9" i="6"/>
  <c r="EF9" i="6"/>
  <c r="EG9" i="6"/>
  <c r="EH9" i="6"/>
  <c r="EI9" i="6"/>
  <c r="EJ9" i="6"/>
  <c r="EK9" i="6"/>
  <c r="EL9" i="6"/>
  <c r="EM9" i="6"/>
  <c r="EN9" i="6"/>
  <c r="EO9" i="6"/>
  <c r="EP9" i="6"/>
  <c r="EQ9" i="6"/>
  <c r="ER9" i="6"/>
  <c r="ES9" i="6"/>
  <c r="ET9" i="6"/>
  <c r="EU9" i="6"/>
  <c r="EV9" i="6"/>
  <c r="EW9" i="6"/>
  <c r="EX9" i="6"/>
  <c r="EY9" i="6"/>
  <c r="EZ9" i="6"/>
  <c r="FA9" i="6"/>
  <c r="FB9" i="6"/>
  <c r="FC9" i="6"/>
  <c r="FD9" i="6"/>
  <c r="FE9" i="6"/>
  <c r="FF9" i="6"/>
  <c r="FG9" i="6"/>
  <c r="FH9" i="6"/>
  <c r="FI9" i="6"/>
  <c r="FJ9" i="6"/>
  <c r="FK9" i="6"/>
  <c r="FL9" i="6"/>
  <c r="FM9" i="6"/>
  <c r="FN9" i="6"/>
  <c r="FO9" i="6"/>
  <c r="FP9" i="6"/>
  <c r="FQ9" i="6"/>
  <c r="FR9" i="6"/>
  <c r="FS9" i="6"/>
  <c r="FT9" i="6"/>
  <c r="FU9" i="6"/>
  <c r="FV9" i="6"/>
  <c r="FW9" i="6"/>
  <c r="FX9" i="6"/>
  <c r="FY9" i="6"/>
  <c r="FZ9" i="6"/>
  <c r="GA9" i="6"/>
  <c r="GB9" i="6"/>
  <c r="GC9" i="6"/>
  <c r="GD9" i="6"/>
  <c r="GE9" i="6"/>
  <c r="GF9" i="6"/>
  <c r="GG9" i="6"/>
  <c r="GH9" i="6"/>
  <c r="GI9" i="6"/>
  <c r="GJ9" i="6"/>
  <c r="GK9" i="6"/>
  <c r="GL9" i="6"/>
  <c r="GM9" i="6"/>
  <c r="GN9" i="6"/>
  <c r="GO9" i="6"/>
  <c r="GP9" i="6"/>
  <c r="GQ9" i="6"/>
  <c r="GR9" i="6"/>
  <c r="GS9" i="6"/>
  <c r="GT9" i="6"/>
  <c r="GU9" i="6"/>
  <c r="GV9" i="6"/>
  <c r="GW9" i="6"/>
  <c r="GX9" i="6"/>
  <c r="GY9" i="6"/>
  <c r="GZ9" i="6"/>
  <c r="HA9" i="6"/>
  <c r="HB9" i="6"/>
  <c r="HC9" i="6"/>
  <c r="HD9" i="6"/>
  <c r="HE9" i="6"/>
  <c r="HF9" i="6"/>
  <c r="HG9" i="6"/>
  <c r="HH9" i="6"/>
  <c r="HI9" i="6"/>
  <c r="HJ9" i="6"/>
  <c r="HK9" i="6"/>
  <c r="HL9" i="6"/>
  <c r="HM9" i="6"/>
  <c r="HN9" i="6"/>
  <c r="HO9" i="6"/>
  <c r="HP9" i="6"/>
  <c r="HQ9" i="6"/>
  <c r="HR9" i="6"/>
  <c r="HS9" i="6"/>
  <c r="HT9" i="6"/>
  <c r="HU9" i="6"/>
  <c r="HV9" i="6"/>
  <c r="HW9" i="6"/>
  <c r="HX9" i="6"/>
  <c r="HY9" i="6"/>
  <c r="HZ9" i="6"/>
  <c r="IA9" i="6"/>
  <c r="IB9" i="6"/>
  <c r="IC9" i="6"/>
  <c r="ID9" i="6"/>
  <c r="IE9" i="6"/>
  <c r="IF9" i="6"/>
  <c r="IG9" i="6"/>
  <c r="IH9" i="6"/>
  <c r="II9" i="6"/>
  <c r="IJ9" i="6"/>
  <c r="IK9" i="6"/>
  <c r="IL9" i="6"/>
  <c r="IM9" i="6"/>
  <c r="IN9" i="6"/>
  <c r="IO9" i="6"/>
  <c r="IP9" i="6"/>
  <c r="IQ9" i="6"/>
  <c r="IR9" i="6"/>
  <c r="IS9" i="6"/>
  <c r="IT9" i="6"/>
  <c r="IU9" i="6"/>
  <c r="IV9" i="6"/>
  <c r="IW9" i="6"/>
  <c r="IX9" i="6"/>
  <c r="IY9" i="6"/>
  <c r="KK9" i="6"/>
  <c r="KL9" i="6"/>
  <c r="KM9" i="6"/>
  <c r="KN9" i="6"/>
  <c r="KO9" i="6"/>
  <c r="KP9" i="6"/>
  <c r="KQ9" i="6"/>
  <c r="KR9" i="6"/>
  <c r="KS9" i="6"/>
  <c r="KT9" i="6"/>
  <c r="KU9" i="6"/>
  <c r="KV9" i="6"/>
  <c r="KW9" i="6"/>
  <c r="KX9" i="6"/>
  <c r="KY9" i="6"/>
  <c r="KZ9" i="6"/>
  <c r="LA9" i="6"/>
  <c r="LB9" i="6"/>
  <c r="LC9" i="6"/>
  <c r="LD9" i="6"/>
  <c r="LE9" i="6"/>
  <c r="LF9" i="6"/>
  <c r="LG9" i="6"/>
  <c r="LH9" i="6"/>
  <c r="LI9" i="6"/>
  <c r="LJ9" i="6"/>
  <c r="LK9" i="6"/>
  <c r="LL9" i="6"/>
  <c r="LM9" i="6"/>
  <c r="LN9" i="6"/>
  <c r="LO9" i="6"/>
  <c r="LP9" i="6"/>
  <c r="LQ9" i="6"/>
  <c r="LR9" i="6"/>
  <c r="LS9" i="6"/>
  <c r="LT9" i="6"/>
  <c r="LU9" i="6"/>
  <c r="LV9" i="6"/>
  <c r="LW9" i="6"/>
  <c r="LX9" i="6"/>
  <c r="LY9" i="6"/>
  <c r="LZ9" i="6"/>
  <c r="MA9" i="6"/>
  <c r="MB9" i="6"/>
  <c r="MC9" i="6"/>
  <c r="MD9" i="6"/>
  <c r="ME9" i="6"/>
  <c r="MF9" i="6"/>
  <c r="MG9" i="6"/>
  <c r="MH9" i="6"/>
  <c r="MI9" i="6"/>
  <c r="MJ9" i="6"/>
  <c r="MK9" i="6"/>
  <c r="ML9" i="6"/>
  <c r="MM9" i="6"/>
  <c r="MN9" i="6"/>
  <c r="MO9" i="6"/>
  <c r="MP9" i="6"/>
  <c r="MQ9" i="6"/>
  <c r="MR9" i="6"/>
  <c r="MS9" i="6"/>
  <c r="MT9" i="6"/>
  <c r="MU9" i="6"/>
  <c r="MV9" i="6"/>
  <c r="MW9" i="6"/>
  <c r="MX9" i="6"/>
  <c r="MY9" i="6"/>
  <c r="MZ9" i="6"/>
  <c r="NA9" i="6"/>
  <c r="NB9" i="6"/>
  <c r="NC9" i="6"/>
  <c r="ND9" i="6"/>
  <c r="I10" i="6"/>
  <c r="J10" i="6"/>
  <c r="K10" i="6"/>
  <c r="L10" i="6"/>
  <c r="M10" i="6"/>
  <c r="N10" i="6"/>
  <c r="O10" i="6"/>
  <c r="P10" i="6"/>
  <c r="Q10" i="6"/>
  <c r="R10" i="6"/>
  <c r="S10" i="6"/>
  <c r="T10" i="6"/>
  <c r="U10" i="6"/>
  <c r="V10" i="6"/>
  <c r="W10" i="6"/>
  <c r="X10" i="6"/>
  <c r="Y10" i="6"/>
  <c r="Z10" i="6"/>
  <c r="AA10" i="6"/>
  <c r="AB10" i="6"/>
  <c r="AC10" i="6"/>
  <c r="AD10" i="6"/>
  <c r="AE10" i="6"/>
  <c r="AF10" i="6"/>
  <c r="AG10" i="6"/>
  <c r="AH10" i="6"/>
  <c r="AI10" i="6"/>
  <c r="AJ10" i="6"/>
  <c r="AK10" i="6"/>
  <c r="AL10" i="6"/>
  <c r="AM10" i="6"/>
  <c r="AN10" i="6"/>
  <c r="AO10" i="6"/>
  <c r="AP10" i="6"/>
  <c r="AQ10" i="6"/>
  <c r="AR10" i="6"/>
  <c r="AS10" i="6"/>
  <c r="AT10" i="6"/>
  <c r="AU10" i="6"/>
  <c r="AV10" i="6"/>
  <c r="AW10" i="6"/>
  <c r="AX10" i="6"/>
  <c r="AY10" i="6"/>
  <c r="AZ10" i="6"/>
  <c r="BA10" i="6"/>
  <c r="BB10" i="6"/>
  <c r="BC10" i="6"/>
  <c r="BD10" i="6"/>
  <c r="BE10" i="6"/>
  <c r="BF10" i="6"/>
  <c r="BG10" i="6"/>
  <c r="BH10" i="6"/>
  <c r="BI10" i="6"/>
  <c r="BJ10" i="6"/>
  <c r="BK10" i="6"/>
  <c r="BL10" i="6"/>
  <c r="BM10" i="6"/>
  <c r="BN10" i="6"/>
  <c r="BO10" i="6"/>
  <c r="BP10" i="6"/>
  <c r="BQ10" i="6"/>
  <c r="BR10" i="6"/>
  <c r="BS10" i="6"/>
  <c r="BT10" i="6"/>
  <c r="BU10" i="6"/>
  <c r="BV10" i="6"/>
  <c r="BW10" i="6"/>
  <c r="BX10" i="6"/>
  <c r="BY10" i="6"/>
  <c r="BZ10" i="6"/>
  <c r="CA10" i="6"/>
  <c r="CB10" i="6"/>
  <c r="CC10" i="6"/>
  <c r="CD10" i="6"/>
  <c r="CE10" i="6"/>
  <c r="CF10" i="6"/>
  <c r="CG10" i="6"/>
  <c r="CH10" i="6"/>
  <c r="CI10" i="6"/>
  <c r="CJ10" i="6"/>
  <c r="CK10" i="6"/>
  <c r="CL10" i="6"/>
  <c r="CM10" i="6"/>
  <c r="CN10" i="6"/>
  <c r="CO10" i="6"/>
  <c r="CP10" i="6"/>
  <c r="CQ10" i="6"/>
  <c r="CR10" i="6"/>
  <c r="CS10" i="6"/>
  <c r="CT10" i="6"/>
  <c r="CU10" i="6"/>
  <c r="CV10" i="6"/>
  <c r="CW10" i="6"/>
  <c r="CX10" i="6"/>
  <c r="CY10" i="6"/>
  <c r="CZ10" i="6"/>
  <c r="DA10" i="6"/>
  <c r="DB10" i="6"/>
  <c r="DC10" i="6"/>
  <c r="DD10" i="6"/>
  <c r="DE10" i="6"/>
  <c r="DF10" i="6"/>
  <c r="DG10" i="6"/>
  <c r="DH10" i="6"/>
  <c r="DI10" i="6"/>
  <c r="DJ10" i="6"/>
  <c r="DK10" i="6"/>
  <c r="DL10" i="6"/>
  <c r="DM10" i="6"/>
  <c r="DN10" i="6"/>
  <c r="DO10" i="6"/>
  <c r="DP10" i="6"/>
  <c r="DQ10" i="6"/>
  <c r="DR10" i="6"/>
  <c r="DS10" i="6"/>
  <c r="DT10" i="6"/>
  <c r="DU10" i="6"/>
  <c r="DV10" i="6"/>
  <c r="DW10" i="6"/>
  <c r="DX10" i="6"/>
  <c r="DY10" i="6"/>
  <c r="DZ10" i="6"/>
  <c r="EA10" i="6"/>
  <c r="EB10" i="6"/>
  <c r="EC10" i="6"/>
  <c r="ED10" i="6"/>
  <c r="EE10" i="6"/>
  <c r="EF10" i="6"/>
  <c r="EG10" i="6"/>
  <c r="EH10" i="6"/>
  <c r="EI10" i="6"/>
  <c r="EJ10" i="6"/>
  <c r="EK10" i="6"/>
  <c r="EL10" i="6"/>
  <c r="EM10" i="6"/>
  <c r="EN10" i="6"/>
  <c r="EO10" i="6"/>
  <c r="EP10" i="6"/>
  <c r="EQ10" i="6"/>
  <c r="ER10" i="6"/>
  <c r="ES10" i="6"/>
  <c r="ET10" i="6"/>
  <c r="EU10" i="6"/>
  <c r="EV10" i="6"/>
  <c r="EW10" i="6"/>
  <c r="EX10" i="6"/>
  <c r="EY10" i="6"/>
  <c r="EZ10" i="6"/>
  <c r="FA10" i="6"/>
  <c r="FB10" i="6"/>
  <c r="FC10" i="6"/>
  <c r="FD10" i="6"/>
  <c r="FE10" i="6"/>
  <c r="FF10" i="6"/>
  <c r="FG10" i="6"/>
  <c r="FH10" i="6"/>
  <c r="FI10" i="6"/>
  <c r="FJ10" i="6"/>
  <c r="FK10" i="6"/>
  <c r="FL10" i="6"/>
  <c r="FM10" i="6"/>
  <c r="FN10" i="6"/>
  <c r="FO10" i="6"/>
  <c r="FP10" i="6"/>
  <c r="FQ10" i="6"/>
  <c r="FR10" i="6"/>
  <c r="FS10" i="6"/>
  <c r="FT10" i="6"/>
  <c r="FU10" i="6"/>
  <c r="FV10" i="6"/>
  <c r="FW10" i="6"/>
  <c r="FX10" i="6"/>
  <c r="FY10" i="6"/>
  <c r="FZ10" i="6"/>
  <c r="GA10" i="6"/>
  <c r="GB10" i="6"/>
  <c r="GC10" i="6"/>
  <c r="GD10" i="6"/>
  <c r="GE10" i="6"/>
  <c r="GF10" i="6"/>
  <c r="GG10" i="6"/>
  <c r="GH10" i="6"/>
  <c r="GI10" i="6"/>
  <c r="GJ10" i="6"/>
  <c r="GK10" i="6"/>
  <c r="GL10" i="6"/>
  <c r="GM10" i="6"/>
  <c r="GN10" i="6"/>
  <c r="GO10" i="6"/>
  <c r="GP10" i="6"/>
  <c r="GQ10" i="6"/>
  <c r="GR10" i="6"/>
  <c r="GS10" i="6"/>
  <c r="GT10" i="6"/>
  <c r="GU10" i="6"/>
  <c r="GV10" i="6"/>
  <c r="GW10" i="6"/>
  <c r="GX10" i="6"/>
  <c r="GY10" i="6"/>
  <c r="GZ10" i="6"/>
  <c r="HA10" i="6"/>
  <c r="HB10" i="6"/>
  <c r="HC10" i="6"/>
  <c r="HD10" i="6"/>
  <c r="HE10" i="6"/>
  <c r="HF10" i="6"/>
  <c r="HG10" i="6"/>
  <c r="HH10" i="6"/>
  <c r="HI10" i="6"/>
  <c r="HJ10" i="6"/>
  <c r="HK10" i="6"/>
  <c r="HL10" i="6"/>
  <c r="HM10" i="6"/>
  <c r="HN10" i="6"/>
  <c r="HO10" i="6"/>
  <c r="HP10" i="6"/>
  <c r="HQ10" i="6"/>
  <c r="HR10" i="6"/>
  <c r="HS10" i="6"/>
  <c r="HT10" i="6"/>
  <c r="HU10" i="6"/>
  <c r="HV10" i="6"/>
  <c r="HW10" i="6"/>
  <c r="HX10" i="6"/>
  <c r="HY10" i="6"/>
  <c r="HZ10" i="6"/>
  <c r="IA10" i="6"/>
  <c r="IB10" i="6"/>
  <c r="IC10" i="6"/>
  <c r="ID10" i="6"/>
  <c r="IE10" i="6"/>
  <c r="IF10" i="6"/>
  <c r="IG10" i="6"/>
  <c r="IH10" i="6"/>
  <c r="II10" i="6"/>
  <c r="IJ10" i="6"/>
  <c r="IK10" i="6"/>
  <c r="IL10" i="6"/>
  <c r="IM10" i="6"/>
  <c r="IN10" i="6"/>
  <c r="IO10" i="6"/>
  <c r="IP10" i="6"/>
  <c r="IQ10" i="6"/>
  <c r="IR10" i="6"/>
  <c r="IS10" i="6"/>
  <c r="IT10" i="6"/>
  <c r="IU10" i="6"/>
  <c r="IV10" i="6"/>
  <c r="IW10" i="6"/>
  <c r="IX10" i="6"/>
  <c r="IY10" i="6"/>
  <c r="IZ10" i="6"/>
  <c r="JA10" i="6"/>
  <c r="JB10" i="6"/>
  <c r="JC10" i="6"/>
  <c r="JD10" i="6"/>
  <c r="JE10" i="6"/>
  <c r="JF10" i="6"/>
  <c r="JG10" i="6"/>
  <c r="JH10" i="6"/>
  <c r="JI10" i="6"/>
  <c r="JJ10" i="6"/>
  <c r="JK10" i="6"/>
  <c r="JL10" i="6"/>
  <c r="JM10" i="6"/>
  <c r="JN10" i="6"/>
  <c r="JO10" i="6"/>
  <c r="JP10" i="6"/>
  <c r="JQ10" i="6"/>
  <c r="JR10" i="6"/>
  <c r="JS10" i="6"/>
  <c r="JT10" i="6"/>
  <c r="JU10" i="6"/>
  <c r="JV10" i="6"/>
  <c r="JW10" i="6"/>
  <c r="JX10" i="6"/>
  <c r="JY10" i="6"/>
  <c r="JZ10" i="6"/>
  <c r="KA10" i="6"/>
  <c r="KB10" i="6"/>
  <c r="KC10" i="6"/>
  <c r="KD10" i="6"/>
  <c r="KE10" i="6"/>
  <c r="KF10" i="6"/>
  <c r="KG10" i="6"/>
  <c r="KH10" i="6"/>
  <c r="KI10" i="6"/>
  <c r="LU10" i="6"/>
  <c r="LV10" i="6"/>
  <c r="LW10" i="6"/>
  <c r="LX10" i="6"/>
  <c r="LY10" i="6"/>
  <c r="LZ10" i="6"/>
  <c r="MA10" i="6"/>
  <c r="MB10" i="6"/>
  <c r="MC10" i="6"/>
  <c r="MD10" i="6"/>
  <c r="ME10" i="6"/>
  <c r="MF10" i="6"/>
  <c r="MG10" i="6"/>
  <c r="MH10" i="6"/>
  <c r="MI10" i="6"/>
  <c r="MJ10" i="6"/>
  <c r="MK10" i="6"/>
  <c r="ML10" i="6"/>
  <c r="MM10" i="6"/>
  <c r="MN10" i="6"/>
  <c r="MO10" i="6"/>
  <c r="MP10" i="6"/>
  <c r="MQ10" i="6"/>
  <c r="MR10" i="6"/>
  <c r="MS10" i="6"/>
  <c r="MT10" i="6"/>
  <c r="MU10" i="6"/>
  <c r="MV10" i="6"/>
  <c r="MW10" i="6"/>
  <c r="MX10" i="6"/>
  <c r="MY10" i="6"/>
  <c r="MZ10" i="6"/>
  <c r="NA10" i="6"/>
  <c r="NB10" i="6"/>
  <c r="NC10" i="6"/>
  <c r="ND10" i="6"/>
  <c r="I11" i="6"/>
  <c r="J11" i="6"/>
  <c r="K11" i="6"/>
  <c r="L11" i="6"/>
  <c r="M11" i="6"/>
  <c r="N11" i="6"/>
  <c r="O11" i="6"/>
  <c r="P11" i="6"/>
  <c r="Q11" i="6"/>
  <c r="R11" i="6"/>
  <c r="S11" i="6"/>
  <c r="T11" i="6"/>
  <c r="U11" i="6"/>
  <c r="V11" i="6"/>
  <c r="W11" i="6"/>
  <c r="X11" i="6"/>
  <c r="Y11" i="6"/>
  <c r="Z11" i="6"/>
  <c r="AA11" i="6"/>
  <c r="AB11" i="6"/>
  <c r="AC11" i="6"/>
  <c r="AD11" i="6"/>
  <c r="AE11" i="6"/>
  <c r="AF11" i="6"/>
  <c r="AG11" i="6"/>
  <c r="AH11" i="6"/>
  <c r="AI11" i="6"/>
  <c r="AJ11" i="6"/>
  <c r="AK11" i="6"/>
  <c r="AL11" i="6"/>
  <c r="AM11" i="6"/>
  <c r="AN11" i="6"/>
  <c r="AO11" i="6"/>
  <c r="AP11" i="6"/>
  <c r="AQ11" i="6"/>
  <c r="AR11" i="6"/>
  <c r="AS11" i="6"/>
  <c r="AT11" i="6"/>
  <c r="AU11" i="6"/>
  <c r="AV11" i="6"/>
  <c r="AW11" i="6"/>
  <c r="AX11" i="6"/>
  <c r="AY11" i="6"/>
  <c r="AZ11" i="6"/>
  <c r="BA11" i="6"/>
  <c r="BB11" i="6"/>
  <c r="BC11" i="6"/>
  <c r="BD11" i="6"/>
  <c r="BE11" i="6"/>
  <c r="BF11" i="6"/>
  <c r="BG11" i="6"/>
  <c r="BH11" i="6"/>
  <c r="BI11" i="6"/>
  <c r="BJ11" i="6"/>
  <c r="BK11" i="6"/>
  <c r="BL11" i="6"/>
  <c r="BM11" i="6"/>
  <c r="BN11" i="6"/>
  <c r="BO11" i="6"/>
  <c r="BP11" i="6"/>
  <c r="BQ11" i="6"/>
  <c r="BR11" i="6"/>
  <c r="BS11" i="6"/>
  <c r="BT11" i="6"/>
  <c r="BU11" i="6"/>
  <c r="BV11" i="6"/>
  <c r="BW11" i="6"/>
  <c r="BX11" i="6"/>
  <c r="BY11" i="6"/>
  <c r="BZ11" i="6"/>
  <c r="CA11" i="6"/>
  <c r="CB11" i="6"/>
  <c r="CC11" i="6"/>
  <c r="CD11" i="6"/>
  <c r="CE11" i="6"/>
  <c r="CF11" i="6"/>
  <c r="CG11" i="6"/>
  <c r="CH11" i="6"/>
  <c r="CI11" i="6"/>
  <c r="CJ11" i="6"/>
  <c r="CK11" i="6"/>
  <c r="CL11" i="6"/>
  <c r="CM11" i="6"/>
  <c r="CN11" i="6"/>
  <c r="CO11" i="6"/>
  <c r="CP11" i="6"/>
  <c r="CQ11" i="6"/>
  <c r="CR11" i="6"/>
  <c r="CS11" i="6"/>
  <c r="CT11" i="6"/>
  <c r="CU11" i="6"/>
  <c r="CV11" i="6"/>
  <c r="CW11" i="6"/>
  <c r="CX11" i="6"/>
  <c r="CY11" i="6"/>
  <c r="CZ11" i="6"/>
  <c r="DA11" i="6"/>
  <c r="DB11" i="6"/>
  <c r="DC11" i="6"/>
  <c r="DD11" i="6"/>
  <c r="DE11" i="6"/>
  <c r="DF11" i="6"/>
  <c r="DG11" i="6"/>
  <c r="DH11" i="6"/>
  <c r="DI11" i="6"/>
  <c r="DJ11" i="6"/>
  <c r="DK11" i="6"/>
  <c r="DL11" i="6"/>
  <c r="DM11" i="6"/>
  <c r="DN11" i="6"/>
  <c r="DO11" i="6"/>
  <c r="DP11" i="6"/>
  <c r="DQ11" i="6"/>
  <c r="DR11" i="6"/>
  <c r="DS11" i="6"/>
  <c r="DT11" i="6"/>
  <c r="DU11" i="6"/>
  <c r="DV11" i="6"/>
  <c r="DW11" i="6"/>
  <c r="DX11" i="6"/>
  <c r="DY11" i="6"/>
  <c r="DZ11" i="6"/>
  <c r="EA11" i="6"/>
  <c r="EB11" i="6"/>
  <c r="EC11" i="6"/>
  <c r="ED11" i="6"/>
  <c r="EE11" i="6"/>
  <c r="EF11" i="6"/>
  <c r="EG11" i="6"/>
  <c r="EH11" i="6"/>
  <c r="EI11" i="6"/>
  <c r="EJ11" i="6"/>
  <c r="EK11" i="6"/>
  <c r="EL11" i="6"/>
  <c r="EM11" i="6"/>
  <c r="EN11" i="6"/>
  <c r="EO11" i="6"/>
  <c r="EP11" i="6"/>
  <c r="EQ11" i="6"/>
  <c r="ER11" i="6"/>
  <c r="ES11" i="6"/>
  <c r="ET11" i="6"/>
  <c r="EU11" i="6"/>
  <c r="EV11" i="6"/>
  <c r="EW11" i="6"/>
  <c r="EX11" i="6"/>
  <c r="EY11" i="6"/>
  <c r="EZ11" i="6"/>
  <c r="FA11" i="6"/>
  <c r="FB11" i="6"/>
  <c r="FC11" i="6"/>
  <c r="FD11" i="6"/>
  <c r="FE11" i="6"/>
  <c r="FF11" i="6"/>
  <c r="FG11" i="6"/>
  <c r="FH11" i="6"/>
  <c r="FI11" i="6"/>
  <c r="FJ11" i="6"/>
  <c r="FK11" i="6"/>
  <c r="FL11" i="6"/>
  <c r="FM11" i="6"/>
  <c r="FN11" i="6"/>
  <c r="FO11" i="6"/>
  <c r="FP11" i="6"/>
  <c r="FQ11" i="6"/>
  <c r="FR11" i="6"/>
  <c r="FS11" i="6"/>
  <c r="FT11" i="6"/>
  <c r="FU11" i="6"/>
  <c r="FV11" i="6"/>
  <c r="FW11" i="6"/>
  <c r="FX11" i="6"/>
  <c r="FY11" i="6"/>
  <c r="FZ11" i="6"/>
  <c r="GA11" i="6"/>
  <c r="GB11" i="6"/>
  <c r="GC11" i="6"/>
  <c r="GD11" i="6"/>
  <c r="GE11" i="6"/>
  <c r="GF11" i="6"/>
  <c r="GG11" i="6"/>
  <c r="GH11" i="6"/>
  <c r="GI11" i="6"/>
  <c r="GJ11" i="6"/>
  <c r="GK11" i="6"/>
  <c r="GL11" i="6"/>
  <c r="GM11" i="6"/>
  <c r="GN11" i="6"/>
  <c r="GO11" i="6"/>
  <c r="GP11" i="6"/>
  <c r="GQ11" i="6"/>
  <c r="GR11" i="6"/>
  <c r="GS11" i="6"/>
  <c r="GT11" i="6"/>
  <c r="GU11" i="6"/>
  <c r="GV11" i="6"/>
  <c r="GW11" i="6"/>
  <c r="GX11" i="6"/>
  <c r="GY11" i="6"/>
  <c r="GZ11" i="6"/>
  <c r="HA11" i="6"/>
  <c r="HB11" i="6"/>
  <c r="HC11" i="6"/>
  <c r="HD11" i="6"/>
  <c r="HE11" i="6"/>
  <c r="HF11" i="6"/>
  <c r="HG11" i="6"/>
  <c r="HH11" i="6"/>
  <c r="HI11" i="6"/>
  <c r="HJ11" i="6"/>
  <c r="HK11" i="6"/>
  <c r="HL11" i="6"/>
  <c r="HM11" i="6"/>
  <c r="HN11" i="6"/>
  <c r="HO11" i="6"/>
  <c r="HP11" i="6"/>
  <c r="HQ11" i="6"/>
  <c r="HR11" i="6"/>
  <c r="HS11" i="6"/>
  <c r="HT11" i="6"/>
  <c r="HU11" i="6"/>
  <c r="HV11" i="6"/>
  <c r="HW11" i="6"/>
  <c r="HX11" i="6"/>
  <c r="HY11" i="6"/>
  <c r="HZ11" i="6"/>
  <c r="IA11" i="6"/>
  <c r="IB11" i="6"/>
  <c r="IC11" i="6"/>
  <c r="ID11" i="6"/>
  <c r="IE11" i="6"/>
  <c r="IF11" i="6"/>
  <c r="IG11" i="6"/>
  <c r="IH11" i="6"/>
  <c r="II11" i="6"/>
  <c r="IJ11" i="6"/>
  <c r="IK11" i="6"/>
  <c r="IL11" i="6"/>
  <c r="IM11" i="6"/>
  <c r="IN11" i="6"/>
  <c r="IO11" i="6"/>
  <c r="IP11" i="6"/>
  <c r="IQ11" i="6"/>
  <c r="IR11" i="6"/>
  <c r="IS11" i="6"/>
  <c r="IT11" i="6"/>
  <c r="IU11" i="6"/>
  <c r="IV11" i="6"/>
  <c r="IW11" i="6"/>
  <c r="IX11" i="6"/>
  <c r="IY11" i="6"/>
  <c r="IZ11" i="6"/>
  <c r="JA11" i="6"/>
  <c r="JB11" i="6"/>
  <c r="JC11" i="6"/>
  <c r="JD11" i="6"/>
  <c r="JE11" i="6"/>
  <c r="JF11" i="6"/>
  <c r="JG11" i="6"/>
  <c r="JH11" i="6"/>
  <c r="JI11" i="6"/>
  <c r="JJ11" i="6"/>
  <c r="JK11" i="6"/>
  <c r="JL11" i="6"/>
  <c r="JM11" i="6"/>
  <c r="JN11" i="6"/>
  <c r="JO11" i="6"/>
  <c r="JP11" i="6"/>
  <c r="JQ11" i="6"/>
  <c r="JR11" i="6"/>
  <c r="JS11" i="6"/>
  <c r="JT11" i="6"/>
  <c r="JU11" i="6"/>
  <c r="JV11" i="6"/>
  <c r="JW11" i="6"/>
  <c r="JX11" i="6"/>
  <c r="JY11" i="6"/>
  <c r="JZ11" i="6"/>
  <c r="KA11" i="6"/>
  <c r="KB11" i="6"/>
  <c r="KC11" i="6"/>
  <c r="KD11" i="6"/>
  <c r="KE11" i="6"/>
  <c r="KF11" i="6"/>
  <c r="KG11" i="6"/>
  <c r="KH11" i="6"/>
  <c r="KI11" i="6"/>
  <c r="KJ11" i="6"/>
  <c r="KK11" i="6"/>
  <c r="KL11" i="6"/>
  <c r="KM11" i="6"/>
  <c r="KN11" i="6"/>
  <c r="KO11" i="6"/>
  <c r="KP11" i="6"/>
  <c r="KQ11" i="6"/>
  <c r="KR11" i="6"/>
  <c r="KS11" i="6"/>
  <c r="KT11" i="6"/>
  <c r="KU11" i="6"/>
  <c r="KV11" i="6"/>
  <c r="KW11" i="6"/>
  <c r="KX11" i="6"/>
  <c r="KY11" i="6"/>
  <c r="KZ11" i="6"/>
  <c r="LA11" i="6"/>
  <c r="LB11" i="6"/>
  <c r="LC11" i="6"/>
  <c r="LD11" i="6"/>
  <c r="LE11" i="6"/>
  <c r="LF11" i="6"/>
  <c r="LG11" i="6"/>
  <c r="LH11" i="6"/>
  <c r="LI11" i="6"/>
  <c r="LJ11" i="6"/>
  <c r="LK11" i="6"/>
  <c r="LL11" i="6"/>
  <c r="LM11" i="6"/>
  <c r="LN11" i="6"/>
  <c r="LO11" i="6"/>
  <c r="LP11" i="6"/>
  <c r="LQ11" i="6"/>
  <c r="LR11" i="6"/>
  <c r="LS11" i="6"/>
  <c r="H3" i="6"/>
  <c r="H4" i="6"/>
  <c r="H5" i="6"/>
  <c r="H6" i="6"/>
  <c r="H7" i="6"/>
  <c r="H8" i="6"/>
  <c r="H9" i="6"/>
  <c r="H10" i="6"/>
  <c r="H11" i="6"/>
  <c r="F3" i="6"/>
  <c r="F4" i="6"/>
  <c r="F5" i="6"/>
  <c r="E6" i="6" s="1"/>
  <c r="F6" i="6"/>
  <c r="E7" i="6" s="1"/>
  <c r="F7" i="6"/>
  <c r="F8" i="6"/>
  <c r="F9" i="6"/>
  <c r="E10" i="6" s="1"/>
  <c r="F10" i="6"/>
  <c r="E11" i="6" s="1"/>
  <c r="F11" i="6"/>
  <c r="F2" i="6"/>
  <c r="E3" i="6"/>
  <c r="E4" i="6"/>
  <c r="E5" i="6"/>
  <c r="E8" i="6"/>
  <c r="E9" i="6"/>
  <c r="E2" i="6"/>
  <c r="D3" i="6"/>
  <c r="D4" i="6"/>
  <c r="D5" i="6"/>
  <c r="D6" i="6"/>
  <c r="D7" i="6"/>
  <c r="D8" i="6"/>
  <c r="D9" i="6"/>
  <c r="D10" i="6"/>
  <c r="D11" i="6"/>
  <c r="D2" i="6"/>
  <c r="G3" i="6"/>
  <c r="G4" i="6"/>
  <c r="G5" i="6"/>
  <c r="G6" i="6"/>
  <c r="FH6" i="6"/>
  <c r="G7" i="6"/>
  <c r="G8" i="6"/>
  <c r="ID8" i="6"/>
  <c r="KN10" i="6"/>
  <c r="G11" i="6"/>
  <c r="G2" i="6"/>
  <c r="LN10" i="6" l="1"/>
  <c r="IT8" i="6"/>
  <c r="FA6" i="6"/>
  <c r="LI10" i="6"/>
  <c r="KT10" i="6"/>
  <c r="IO8" i="6"/>
  <c r="HT8" i="6"/>
  <c r="FX6" i="6"/>
  <c r="KK10" i="6"/>
  <c r="IC8" i="6"/>
  <c r="LF10" i="6"/>
  <c r="KS10" i="6"/>
  <c r="IN8" i="6"/>
  <c r="HR8" i="6"/>
  <c r="FQ6" i="6"/>
  <c r="KZ10" i="6"/>
  <c r="LP10" i="6"/>
  <c r="LA10" i="6"/>
  <c r="IW8" i="6"/>
  <c r="LW11" i="6"/>
  <c r="MA11" i="6"/>
  <c r="ME11" i="6"/>
  <c r="MI11" i="6"/>
  <c r="LX11" i="6"/>
  <c r="MC11" i="6"/>
  <c r="MH11" i="6"/>
  <c r="MM11" i="6"/>
  <c r="MQ11" i="6"/>
  <c r="MU11" i="6"/>
  <c r="MY11" i="6"/>
  <c r="NC11" i="6"/>
  <c r="JC9" i="6"/>
  <c r="JG9" i="6"/>
  <c r="JK9" i="6"/>
  <c r="JO9" i="6"/>
  <c r="JS9" i="6"/>
  <c r="JW9" i="6"/>
  <c r="KA9" i="6"/>
  <c r="KE9" i="6"/>
  <c r="KI9" i="6"/>
  <c r="JA9" i="6"/>
  <c r="JF9" i="6"/>
  <c r="JL9" i="6"/>
  <c r="JQ9" i="6"/>
  <c r="JV9" i="6"/>
  <c r="KB9" i="6"/>
  <c r="KG9" i="6"/>
  <c r="GH7" i="6"/>
  <c r="GL7" i="6"/>
  <c r="GP7" i="6"/>
  <c r="GT7" i="6"/>
  <c r="GX7" i="6"/>
  <c r="HB7" i="6"/>
  <c r="HF7" i="6"/>
  <c r="HJ7" i="6"/>
  <c r="HN7" i="6"/>
  <c r="GI7" i="6"/>
  <c r="GM7" i="6"/>
  <c r="GQ7" i="6"/>
  <c r="GU7" i="6"/>
  <c r="GY7" i="6"/>
  <c r="HC7" i="6"/>
  <c r="HG7" i="6"/>
  <c r="HK7" i="6"/>
  <c r="HO7" i="6"/>
  <c r="GJ7" i="6"/>
  <c r="GR7" i="6"/>
  <c r="GZ7" i="6"/>
  <c r="HH7" i="6"/>
  <c r="HP7" i="6"/>
  <c r="GK7" i="6"/>
  <c r="GS7" i="6"/>
  <c r="HA7" i="6"/>
  <c r="HI7" i="6"/>
  <c r="DN5" i="6"/>
  <c r="DR5" i="6"/>
  <c r="DV5" i="6"/>
  <c r="DZ5" i="6"/>
  <c r="ED5" i="6"/>
  <c r="EH5" i="6"/>
  <c r="EL5" i="6"/>
  <c r="EP5" i="6"/>
  <c r="ET5" i="6"/>
  <c r="DO5" i="6"/>
  <c r="DS5" i="6"/>
  <c r="DW5" i="6"/>
  <c r="EA5" i="6"/>
  <c r="EE5" i="6"/>
  <c r="EI5" i="6"/>
  <c r="EM5" i="6"/>
  <c r="EQ5" i="6"/>
  <c r="EU5" i="6"/>
  <c r="DP5" i="6"/>
  <c r="DX5" i="6"/>
  <c r="EF5" i="6"/>
  <c r="EN5" i="6"/>
  <c r="EV5" i="6"/>
  <c r="DQ5" i="6"/>
  <c r="DY5" i="6"/>
  <c r="EG5" i="6"/>
  <c r="EO5" i="6"/>
  <c r="NA11" i="6"/>
  <c r="MV11" i="6"/>
  <c r="MP11" i="6"/>
  <c r="MK11" i="6"/>
  <c r="MD11" i="6"/>
  <c r="LV11" i="6"/>
  <c r="KF9" i="6"/>
  <c r="JY9" i="6"/>
  <c r="JR9" i="6"/>
  <c r="JJ9" i="6"/>
  <c r="JD9" i="6"/>
  <c r="HD7" i="6"/>
  <c r="GN7" i="6"/>
  <c r="EK5" i="6"/>
  <c r="DU5" i="6"/>
  <c r="MZ11" i="6"/>
  <c r="MT11" i="6"/>
  <c r="MO11" i="6"/>
  <c r="MJ11" i="6"/>
  <c r="MB11" i="6"/>
  <c r="LU11" i="6"/>
  <c r="KD9" i="6"/>
  <c r="JX9" i="6"/>
  <c r="JP9" i="6"/>
  <c r="JI9" i="6"/>
  <c r="JB9" i="6"/>
  <c r="HM7" i="6"/>
  <c r="GW7" i="6"/>
  <c r="GG7" i="6"/>
  <c r="EJ5" i="6"/>
  <c r="DT5" i="6"/>
  <c r="KM10" i="6"/>
  <c r="KQ10" i="6"/>
  <c r="KU10" i="6"/>
  <c r="KY10" i="6"/>
  <c r="LC10" i="6"/>
  <c r="LG10" i="6"/>
  <c r="LK10" i="6"/>
  <c r="LO10" i="6"/>
  <c r="LS10" i="6"/>
  <c r="KL10" i="6"/>
  <c r="KR10" i="6"/>
  <c r="KW10" i="6"/>
  <c r="LB10" i="6"/>
  <c r="LH10" i="6"/>
  <c r="LM10" i="6"/>
  <c r="LR10" i="6"/>
  <c r="HS8" i="6"/>
  <c r="HW8" i="6"/>
  <c r="IA8" i="6"/>
  <c r="IE8" i="6"/>
  <c r="II8" i="6"/>
  <c r="IM8" i="6"/>
  <c r="IQ8" i="6"/>
  <c r="IU8" i="6"/>
  <c r="IY8" i="6"/>
  <c r="HP8" i="6"/>
  <c r="HU8" i="6"/>
  <c r="HZ8" i="6"/>
  <c r="IF8" i="6"/>
  <c r="IK8" i="6"/>
  <c r="IP8" i="6"/>
  <c r="IV8" i="6"/>
  <c r="HQ8" i="6"/>
  <c r="HV8" i="6"/>
  <c r="IB8" i="6"/>
  <c r="IG8" i="6"/>
  <c r="IL8" i="6"/>
  <c r="EX6" i="6"/>
  <c r="FB6" i="6"/>
  <c r="FF6" i="6"/>
  <c r="FJ6" i="6"/>
  <c r="FN6" i="6"/>
  <c r="FR6" i="6"/>
  <c r="FV6" i="6"/>
  <c r="FZ6" i="6"/>
  <c r="GD6" i="6"/>
  <c r="EY6" i="6"/>
  <c r="FC6" i="6"/>
  <c r="FG6" i="6"/>
  <c r="FK6" i="6"/>
  <c r="FO6" i="6"/>
  <c r="FS6" i="6"/>
  <c r="FW6" i="6"/>
  <c r="GA6" i="6"/>
  <c r="GE6" i="6"/>
  <c r="EV6" i="6"/>
  <c r="FD6" i="6"/>
  <c r="FL6" i="6"/>
  <c r="FT6" i="6"/>
  <c r="GB6" i="6"/>
  <c r="EW6" i="6"/>
  <c r="FE6" i="6"/>
  <c r="FM6" i="6"/>
  <c r="FU6" i="6"/>
  <c r="GC6" i="6"/>
  <c r="ND11" i="6"/>
  <c r="MX11" i="6"/>
  <c r="MS11" i="6"/>
  <c r="MN11" i="6"/>
  <c r="MG11" i="6"/>
  <c r="LZ11" i="6"/>
  <c r="LT11" i="6"/>
  <c r="LT10" i="6"/>
  <c r="LL10" i="6"/>
  <c r="LE10" i="6"/>
  <c r="KX10" i="6"/>
  <c r="KP10" i="6"/>
  <c r="KJ10" i="6"/>
  <c r="KJ9" i="6"/>
  <c r="KC9" i="6"/>
  <c r="JU9" i="6"/>
  <c r="JN9" i="6"/>
  <c r="JH9" i="6"/>
  <c r="IZ9" i="6"/>
  <c r="IZ8" i="6"/>
  <c r="IS8" i="6"/>
  <c r="IJ8" i="6"/>
  <c r="HY8" i="6"/>
  <c r="HL7" i="6"/>
  <c r="GV7" i="6"/>
  <c r="GF7" i="6"/>
  <c r="GF6" i="6"/>
  <c r="FP6" i="6"/>
  <c r="EZ6" i="6"/>
  <c r="ES5" i="6"/>
  <c r="EC5" i="6"/>
  <c r="DM5" i="6"/>
  <c r="NB11" i="6"/>
  <c r="MW11" i="6"/>
  <c r="MR11" i="6"/>
  <c r="ML11" i="6"/>
  <c r="MF11" i="6"/>
  <c r="LY11" i="6"/>
  <c r="LQ10" i="6"/>
  <c r="LJ10" i="6"/>
  <c r="LD10" i="6"/>
  <c r="KV10" i="6"/>
  <c r="KO10" i="6"/>
  <c r="KH9" i="6"/>
  <c r="JZ9" i="6"/>
  <c r="JT9" i="6"/>
  <c r="JM9" i="6"/>
  <c r="JE9" i="6"/>
  <c r="IX8" i="6"/>
  <c r="IR8" i="6"/>
  <c r="IH8" i="6"/>
  <c r="HX8" i="6"/>
  <c r="HE7" i="6"/>
  <c r="GO7" i="6"/>
  <c r="FY6" i="6"/>
  <c r="FI6" i="6"/>
  <c r="ER5" i="6"/>
  <c r="EB5" i="6"/>
  <c r="DL5" i="6"/>
  <c r="BF3" i="6" l="1"/>
  <c r="BV3" i="6"/>
  <c r="BC3" i="6"/>
  <c r="BS3" i="6"/>
  <c r="BD3" i="6"/>
  <c r="AW3" i="6"/>
  <c r="BH3" i="6"/>
  <c r="AZ3" i="6"/>
  <c r="BI3" i="6"/>
  <c r="AT3" i="6"/>
  <c r="BJ3" i="6"/>
  <c r="BZ3" i="6"/>
  <c r="BG3" i="6"/>
  <c r="BW3" i="6"/>
  <c r="BL3" i="6"/>
  <c r="BE3" i="6"/>
  <c r="AR3" i="6"/>
  <c r="AS3" i="6"/>
  <c r="BR3" i="6"/>
  <c r="AV3" i="6"/>
  <c r="BU3" i="6"/>
  <c r="BA3" i="6"/>
  <c r="BY3" i="6"/>
  <c r="AX3" i="6"/>
  <c r="BN3" i="6"/>
  <c r="AU3" i="6"/>
  <c r="BK3" i="6"/>
  <c r="CA3" i="6"/>
  <c r="BT3" i="6"/>
  <c r="BM3" i="6"/>
  <c r="BQ3" i="6"/>
  <c r="BB3" i="6"/>
  <c r="AY3" i="6"/>
  <c r="BO3" i="6"/>
  <c r="CB3" i="6"/>
  <c r="BX3" i="6"/>
  <c r="BP3" i="6"/>
  <c r="DE4" i="6" l="1"/>
  <c r="CN4" i="6"/>
  <c r="CO4" i="6"/>
  <c r="DD4" i="6"/>
  <c r="CP4" i="6"/>
  <c r="DF4" i="6"/>
  <c r="CM4" i="6"/>
  <c r="DC4" i="6"/>
  <c r="CJ4" i="6"/>
  <c r="CC4" i="6"/>
  <c r="DI4" i="6"/>
  <c r="CF4" i="6"/>
  <c r="CX4" i="6"/>
  <c r="CU4" i="6"/>
  <c r="CZ4" i="6"/>
  <c r="CG4" i="6"/>
  <c r="CL4" i="6"/>
  <c r="CY4" i="6"/>
  <c r="DH4" i="6"/>
  <c r="CV4" i="6"/>
  <c r="CD4" i="6"/>
  <c r="CT4" i="6"/>
  <c r="DJ4" i="6"/>
  <c r="CQ4" i="6"/>
  <c r="DG4" i="6"/>
  <c r="CR4" i="6"/>
  <c r="CK4" i="6"/>
  <c r="CW4" i="6"/>
  <c r="CH4" i="6"/>
  <c r="CE4" i="6"/>
  <c r="DK4" i="6"/>
  <c r="CS4" i="6"/>
  <c r="DL4" i="6"/>
  <c r="DB4" i="6"/>
  <c r="CI4" i="6"/>
  <c r="CB4" i="6"/>
  <c r="DA4" i="6"/>
  <c r="Q2" i="6"/>
  <c r="AB2" i="6"/>
  <c r="AK2" i="6"/>
  <c r="H2" i="6"/>
  <c r="I2" i="6"/>
  <c r="T2" i="6"/>
  <c r="AC2" i="6"/>
  <c r="AO2" i="6"/>
  <c r="Y2" i="6"/>
  <c r="L2" i="6"/>
  <c r="U2" i="6"/>
  <c r="AG2" i="6"/>
  <c r="AR2" i="6"/>
  <c r="M2" i="6"/>
  <c r="AJ2" i="6"/>
  <c r="R2" i="6"/>
  <c r="AH2" i="6"/>
  <c r="O2" i="6"/>
  <c r="AE2" i="6"/>
  <c r="AN2" i="6"/>
  <c r="V2" i="6"/>
  <c r="AL2" i="6"/>
  <c r="S2" i="6"/>
  <c r="AI2" i="6"/>
  <c r="AF2" i="6"/>
  <c r="AD2" i="6"/>
  <c r="AQ2" i="6"/>
  <c r="J2" i="6"/>
  <c r="Z2" i="6"/>
  <c r="AP2" i="6"/>
  <c r="W2" i="6"/>
  <c r="AM2" i="6"/>
  <c r="X2" i="6"/>
  <c r="N2" i="6"/>
  <c r="K2" i="6"/>
  <c r="AA2" i="6"/>
  <c r="P2" i="6"/>
</calcChain>
</file>

<file path=xl/sharedStrings.xml><?xml version="1.0" encoding="utf-8"?>
<sst xmlns="http://schemas.openxmlformats.org/spreadsheetml/2006/main" count="529" uniqueCount="303">
  <si>
    <t>1a</t>
  </si>
  <si>
    <t>1b</t>
  </si>
  <si>
    <t>Categorie</t>
  </si>
  <si>
    <t>Kwaliteitsstandaard 1</t>
  </si>
  <si>
    <t>Kwaliteitsstandaard 2</t>
  </si>
  <si>
    <t>2a</t>
  </si>
  <si>
    <t>3b</t>
  </si>
  <si>
    <t>Kwaliteitsstandaard 3</t>
  </si>
  <si>
    <t>Kwaliteitsstandaard 4</t>
  </si>
  <si>
    <t>Kwaliteitsstandaard 5</t>
  </si>
  <si>
    <t>Kwaliteitsstandaard 6</t>
  </si>
  <si>
    <t>Kwaliteitsstandaard 7</t>
  </si>
  <si>
    <t>Kwaliteitsstandaard 8</t>
  </si>
  <si>
    <t>Kwaliteitsstandaard 9</t>
  </si>
  <si>
    <t>Kwaliteitsstandaard 10</t>
  </si>
  <si>
    <t>3a</t>
  </si>
  <si>
    <t>Score</t>
  </si>
  <si>
    <t>Sector weight</t>
  </si>
  <si>
    <t>% of 360 degrees</t>
  </si>
  <si>
    <t>Start angle</t>
  </si>
  <si>
    <t>Finish angle</t>
  </si>
  <si>
    <t>Chart labels</t>
  </si>
  <si>
    <t>1. De gemeentelijke organisatie (kwaliteitsstandaard 1 en 2)</t>
  </si>
  <si>
    <t>2. Professionals in de lokale (wijk) teams</t>
  </si>
  <si>
    <t>3. Samenwerking tussen het lokale (wijk)team en Veilig Thuis (kwaliteitsstandaard 10)</t>
  </si>
  <si>
    <t xml:space="preserve">4. Beschikbaar hulpaanbod (kwaliteitsstandaard 9) </t>
  </si>
  <si>
    <t>Beschikt uw gemeente over een integrale gemeentelijke visie (met daarin een combinatie van de perspectieven vanuit o.a. Wmo, jeugd, WP&amp;I, gezondheidszorg en veiligheid) op de aanpak van huiselijk geweld en kindermishandeling?</t>
  </si>
  <si>
    <t xml:space="preserve">Zo ja: is deze visie vertaald naar de inrichting van de lokale wijkteams? </t>
  </si>
  <si>
    <t xml:space="preserve">Is in de gemeentelijke visie op de aanpak van huiselijk geweld en kindermishandeling het uitgangspunt verwerkt dat het realiseren van veiligheid vraagt dat eerst wordt samengewerkt aan het realiseren van directe veiligheid, dan aan het wegnemen van risicofactoren en vervolgens aan herstel (ook wel de visie gefaseerde ketenzorg)? </t>
  </si>
  <si>
    <t xml:space="preserve">2b. </t>
  </si>
  <si>
    <t>2c</t>
  </si>
  <si>
    <t>Waar en hoe is deze opdracht vastgelegd?</t>
  </si>
  <si>
    <t xml:space="preserve">2a. Deze vragen gaan over alle professionals in de lokale (wijk)teams (kwaliteitsstandaard 3 en 6):
Met professionals in de lokale (wijk)teams bedoelen we: gezinscoaches, Wmo-consulenten, jeugdconsulenten, procesregisseurs, gedragswetenschappers, maatschappelijk werkers, casusregisseurs e.d.
</t>
  </si>
  <si>
    <t>Meldcode, signaleren, bespreekbaar maken</t>
  </si>
  <si>
    <t>4a</t>
  </si>
  <si>
    <t>Zijn professionals in staat om te werken met en volgens de Meldcode Huiselijk geweld en Kindermishandeling?</t>
  </si>
  <si>
    <t>a</t>
  </si>
  <si>
    <t>4b</t>
  </si>
  <si>
    <t>Zo ja: waaruit blijkt dit? (meerdere antwoorden mogelijk)</t>
  </si>
  <si>
    <t>5a</t>
  </si>
  <si>
    <t xml:space="preserve">Zijn professionals in staat om huiselijk geweld en kindermishandeling te signaleren (inclusief specifieke geweldsvormen als seksueel geweld, schadelijke praktijken, ouderenmishandeling en specifieke risicogroepen)? </t>
  </si>
  <si>
    <t>5b</t>
  </si>
  <si>
    <t xml:space="preserve">Zo ja: waaruit blijkt dit? (meerdere antwoorden mogelijk) </t>
  </si>
  <si>
    <t>b</t>
  </si>
  <si>
    <t>6a</t>
  </si>
  <si>
    <t xml:space="preserve">Zijn professionals in staat om geweld te bespreken met alle betrokkenen (kinderen en volwassenen, waaronder ook ouderen)? </t>
  </si>
  <si>
    <t>6b</t>
  </si>
  <si>
    <t>d</t>
  </si>
  <si>
    <t>Systeemgericht werken</t>
  </si>
  <si>
    <t>Is vastgelegd wat wordt verstaan onder systeemgericht werken in uw gemeente?</t>
  </si>
  <si>
    <t>Is dit als opdracht meegegeven aan de lokale (wijk)teams?</t>
  </si>
  <si>
    <t xml:space="preserve">Zijn professionals in staat om systeemgericht te werken? </t>
  </si>
  <si>
    <t>8a</t>
  </si>
  <si>
    <t>8b</t>
  </si>
  <si>
    <t>1Gezin1Plan1Regisseur</t>
  </si>
  <si>
    <t xml:space="preserve">Werken professionals in de lokale (wijk)teams conform het gedachtengoed van 1Gezin1Plan1Regisseur? </t>
  </si>
  <si>
    <t>10b</t>
  </si>
  <si>
    <t>10a</t>
  </si>
  <si>
    <t>Veiligheidsbeoordeling</t>
  </si>
  <si>
    <t xml:space="preserve">Werken professionals in de lokale (wijk)teams met hetzelfde instrument/dezelfde instrumenten om een veiligheidsbeoordeling te maken voor het gezin/huishouden? </t>
  </si>
  <si>
    <t xml:space="preserve">(Casus)regie </t>
  </si>
  <si>
    <t>13a</t>
  </si>
  <si>
    <t>Waar is dit vastgelegd?</t>
  </si>
  <si>
    <t>13b</t>
  </si>
  <si>
    <t>14a</t>
  </si>
  <si>
    <t xml:space="preserve">Zijn de professionals in de lokale (wijk)teams in staat (casus)regie te voeren in een gezin totdat stabiele veiligheid is bereikt? </t>
  </si>
  <si>
    <t>7a</t>
  </si>
  <si>
    <t>7b</t>
  </si>
  <si>
    <t>35a</t>
  </si>
  <si>
    <t>35b</t>
  </si>
  <si>
    <t>Is dit voldoende beschikbaar voor zowel slachtoffer, plegers als kinderen?</t>
  </si>
  <si>
    <t>36a</t>
  </si>
  <si>
    <t>36b</t>
  </si>
  <si>
    <t>37a</t>
  </si>
  <si>
    <t>37b</t>
  </si>
  <si>
    <t xml:space="preserve">Wordt zicht gehouden op het effect van ingezette hulp door het lokale (wijk)team?  </t>
  </si>
  <si>
    <t xml:space="preserve">Zijn er samenwerkingsafspraken gemaakt tussen Veilig Thuis en de lokale (wijk)teams van uw gemeente? </t>
  </si>
  <si>
    <t>32a</t>
  </si>
  <si>
    <t>32b</t>
  </si>
  <si>
    <t xml:space="preserve">Geef voor elk van de volgende vragen aan of dit van toepassing is. Bevatten bovenstaandse afspraken, afspraken over ... </t>
  </si>
  <si>
    <t>32c</t>
  </si>
  <si>
    <t>Hoe vaak is er discussie over de overdracht van Veilig Thuis naar het lokale (wijk)team (of die wel terecht is e.d.)?</t>
  </si>
  <si>
    <t xml:space="preserve">Hoe vaak vraagt het lokale (wijk)team ondersteuning van Veilig Thuis bij huisbezoeken met cliënten?  Welke reden wordt daarvoor overwegend gegeven? </t>
  </si>
  <si>
    <r>
      <rPr>
        <b/>
        <sz val="16"/>
        <color theme="1"/>
        <rFont val="Arial"/>
        <family val="2"/>
      </rPr>
      <t>Zelfscan Werken aan Veiligheid voor lokale (wijk)teams en gemeenten</t>
    </r>
    <r>
      <rPr>
        <sz val="11"/>
        <color theme="1"/>
        <rFont val="Arial"/>
        <family val="2"/>
      </rPr>
      <t xml:space="preserve">
</t>
    </r>
    <r>
      <rPr>
        <i/>
        <sz val="11"/>
        <color theme="1"/>
        <rFont val="Arial"/>
        <family val="2"/>
      </rPr>
      <t>Behorend bij het Kwaliteitskader Werken aan veiligheid voor lokale (wijk)teams en gemeenten.</t>
    </r>
    <r>
      <rPr>
        <sz val="11"/>
        <color theme="1"/>
        <rFont val="Arial"/>
        <family val="2"/>
      </rPr>
      <t xml:space="preserve">
Deze zelfscan is bedoeld voor gemeenten. De gemeente kan deze zelfscan gebruiken om een goed beeld te krijgen in hoeverre de inrichting van hun lokale (wijk)teams voldoende is voor een effectieve signalering en aanpak van huiselijk geweld en kindermishandeling. Op basis van de resultaten van deze zelfscan kan de gemeente bepalen of en zo ja op welke onderdelen hun lokale (wijk)teams versterkt moeten worden. De zelfscan kan worden ingevuld door (beleids-)medewerkers van gemeenten die verantwoordelijk zijn voor de aanpak van huiselijk geweld en kindermishandeling. Zij kunnen zich hierbij laten informeren door medewerkers van lokale (wijk)teams en Veilig Thuis. In verschillende gemeenten en regio’s is de zelfscan ingevuld in een gezamenlijke sessie.
In deze zelfscan wordt gesproken over lokale (wijk)teams. Hieronder vallen ook gebiedsteams, jeugdteams, 0-100 teams. Kortom de lokale toegang tot zorg en ondersteuning in het kader van de Wmo en Jeugdwet. Verschillende gemeenten hebben (daarnaast) ook andere (meer specialistische) vormen gekozen om invulling te geven aan taken in de aanpak van huiselijk geweld en kindermishandeling. Bijvoorbeeld SAVE-teams, expertise teams, CJG’s, etc.. Waar in deze zelfscan wordt gesproken over lokale (wijk)teams, dan worden ook deze andere vormen daaronder verstaan. Waar ‘’professionals’’ staat, worden de professionals van de lokale (wijk)teams bedoeld.
</t>
    </r>
  </si>
  <si>
    <r>
      <t xml:space="preserve">Is er voldoende gespecialiseerd hulpaanbod beschikbaar binnen uw gemeente (en/of regionaal) gericht op het </t>
    </r>
    <r>
      <rPr>
        <b/>
        <sz val="11"/>
        <color theme="1"/>
        <rFont val="Arial"/>
        <family val="2"/>
      </rPr>
      <t>direct stoppen</t>
    </r>
    <r>
      <rPr>
        <sz val="11"/>
        <color theme="1"/>
        <rFont val="Arial"/>
        <family val="2"/>
      </rPr>
      <t xml:space="preserve"> van huiselijk geweld en kindermishandeling?  </t>
    </r>
  </si>
  <si>
    <r>
      <t xml:space="preserve">Is er voldoende gespecialiseerd hulpaanbod beschikbaar binnen uw gemeente (en/of regionaal) gericht op het </t>
    </r>
    <r>
      <rPr>
        <b/>
        <sz val="11"/>
        <color theme="1"/>
        <rFont val="Arial"/>
        <family val="2"/>
      </rPr>
      <t>wegnemen van risicofactoren</t>
    </r>
    <r>
      <rPr>
        <sz val="11"/>
        <color theme="1"/>
        <rFont val="Arial"/>
        <family val="2"/>
      </rPr>
      <t xml:space="preserve"> van huiselijk geweld en kindermishandeling?  </t>
    </r>
  </si>
  <si>
    <r>
      <t xml:space="preserve">Is er voldoende gespecialiseerd hulpaanbod beschikbaar binnen uw gemeente (en/of regionaal) gericht op het </t>
    </r>
    <r>
      <rPr>
        <b/>
        <sz val="11"/>
        <color theme="1"/>
        <rFont val="Arial"/>
        <family val="2"/>
      </rPr>
      <t>herstel van de gevolgen</t>
    </r>
    <r>
      <rPr>
        <sz val="11"/>
        <color theme="1"/>
        <rFont val="Arial"/>
        <family val="2"/>
      </rPr>
      <t xml:space="preserve"> van huiselijk geweld en kindermishandeling?  </t>
    </r>
  </si>
  <si>
    <t xml:space="preserve">Wat is de opdracht voor lokale (wijk)teams als het gaat om de aanpak huiselijk geweld en kindermishandeling? </t>
  </si>
  <si>
    <t>c</t>
  </si>
  <si>
    <t>e</t>
  </si>
  <si>
    <t>Vul in...</t>
  </si>
  <si>
    <t>Licht toe</t>
  </si>
  <si>
    <t>Traumasensitief</t>
  </si>
  <si>
    <t>Werken professionals in de lokale (wijk)teams traumasensitief?</t>
  </si>
  <si>
    <t>12a</t>
  </si>
  <si>
    <t>12b</t>
  </si>
  <si>
    <t>Zo ja: waar blijkt dit uit? (meerdere antwoorden mogelijk)</t>
  </si>
  <si>
    <t>Vul in: Waar blijkt dit uit? Hoeveel uur is er per casus beschikbaar?</t>
  </si>
  <si>
    <t>Basiskennis</t>
  </si>
  <si>
    <t>Zicht op veiligheid</t>
  </si>
  <si>
    <t>Veiligheidsbeoordeling, veiligheidsplannen</t>
  </si>
  <si>
    <t>Verbinding GGZ</t>
  </si>
  <si>
    <t>Outreachend</t>
  </si>
  <si>
    <t>Regievoeren</t>
  </si>
  <si>
    <t>Multidisciplinair en systeemgericht samenwerken</t>
  </si>
  <si>
    <t>15a</t>
  </si>
  <si>
    <t>15b</t>
  </si>
  <si>
    <t>16a</t>
  </si>
  <si>
    <t>16b</t>
  </si>
  <si>
    <t>17a</t>
  </si>
  <si>
    <t>17b</t>
  </si>
  <si>
    <t>18a</t>
  </si>
  <si>
    <t>18b</t>
  </si>
  <si>
    <t>Vul in: In welke methodiek zijn ze getraind?</t>
  </si>
  <si>
    <t>Vul in: Hoeveel adviesvragen en meldingen zijn er per kwartaal?</t>
  </si>
  <si>
    <t>Vul in: Hoeveel fte is er beschikbaar aan aandachtsfunctionarissen per lokaal (wijk)team?</t>
  </si>
  <si>
    <t>Vul in welke instrumenten worden gebruikt</t>
  </si>
  <si>
    <t xml:space="preserve">Licht toe </t>
  </si>
  <si>
    <t xml:space="preserve">Vul in welke instrumenten worden gebruikt </t>
  </si>
  <si>
    <t>Vul in: waar is dit vastgelegd?</t>
  </si>
  <si>
    <t>Waar en hoe is de opdracht voor lokale (wijk)teams vastgelegd?</t>
  </si>
  <si>
    <t>Wat is de opdracht voor lokale (wijk)teams?</t>
  </si>
  <si>
    <t>Vul in waar hoe en waar dit uit blijkt</t>
  </si>
  <si>
    <t>2b. Deze vragen gaan over professionals uit de lokale (wijk)teams aan wie Veilig Thuis casuïstiek overdraagt (kwaliteitsstandaard 4, 5, 7 en 8)</t>
  </si>
  <si>
    <t>20b</t>
  </si>
  <si>
    <t>20a</t>
  </si>
  <si>
    <t xml:space="preserve">Hoe houden de professionals in de lokale (wijk)teams aan wie Veilig Thuis gezinnen/huishoudens overdraagt, een actueel beeld van de veiligheid van alle leden van het gezin/huishouden? (meerdere antwoorden mogelijk) </t>
  </si>
  <si>
    <t xml:space="preserve">Is vastgelegd wie de verantwoordelijkheid draagt om zicht te houden op de veiligheid van een gezin wanneer een gezin/huishouden op de wachtlijst staat bij het lokale (wijk)team?  </t>
  </si>
  <si>
    <t xml:space="preserve">Hoe zorgt uw gemeente ervoor dat de lokale (wijk)teams beschikken over voldoende capaciteit om zicht op de veiligheid te houden in die gezinnen en huishoudens die door Veilig Thuis worden overgedragen? (meerdere antwoorden mogelijk) </t>
  </si>
  <si>
    <t>Vul in: Hoe vaak is periodiek?</t>
  </si>
  <si>
    <t>Vul in waar dit uit blijkt</t>
  </si>
  <si>
    <t>Vul in: Hoeveel uur per casus?</t>
  </si>
  <si>
    <t>22a</t>
  </si>
  <si>
    <t>22b</t>
  </si>
  <si>
    <t xml:space="preserve">Zijn die professionals in de lokale (wijk)teams aan wie Veilig Thuis gezinnen/huishoudens overdraagt, in staat om een veiligheidsbeoordeling te maken van het gezin/huishouden? </t>
  </si>
  <si>
    <t>Vul in welk format wordt gebruikt</t>
  </si>
  <si>
    <t>23a</t>
  </si>
  <si>
    <t>23b</t>
  </si>
  <si>
    <t xml:space="preserve">Zijn die professionals in de lokale (wijk)teams aan wie Veilig Thuis gezinnen/huishoudens overdraagt: in staat om veiligheidsplannen op te stellen, de door Veilig Thuis geformuleerde veiligheidsvoorwaarden hierin te vertalen, en het veiligheidsplan uit te voeren? </t>
  </si>
  <si>
    <t>Vul in welke instrumenten/formats worden gebruikt</t>
  </si>
  <si>
    <t xml:space="preserve">Beschikken die professionals in de lokale (wijk)teams aan wie Veilig Thuis gezinnen/huishoudens overdraagt, over mogelijkheden om GGZ-professionals te consulteren bij GGZ-, verslavings- of LVB-problematiek (bijvoorbeeld via een GGZ- of FACT-team)? </t>
  </si>
  <si>
    <t>Vul in: Hoe is dit geregeld in uw gemeente?</t>
  </si>
  <si>
    <t>25a</t>
  </si>
  <si>
    <t>25b</t>
  </si>
  <si>
    <t xml:space="preserve">Zijn die professionals in de lokale (wijk)teams aan wie Veilig Thuis gezinnen/huishoudens overdraagt, in staat om outreachend aan te sluiten bij gezinnen/huishoudens en te ondersteunen bij de formulering van de hulpvraag? </t>
  </si>
  <si>
    <t>26b</t>
  </si>
  <si>
    <t>26a</t>
  </si>
  <si>
    <t xml:space="preserve">Zijn die professionals in de lokale (wijk)teams aan wie Veilig Thuis gezinnen/huishoudens overdraagt in staat om regie te voeren op het opstellen en uitvoeren van hulpverlenings- en herstelplannen? </t>
  </si>
  <si>
    <t xml:space="preserve">Zijn die professionals in de lokale (wijk)teams aan wie Veilig Thuis gezinnen/huishoudens overdraagt, in staat om gezinnen/huishoudens te ondersteunen in het voeren van regie op de uitvoering van een veiligheids-, hulpverlenings- en herstelplan (ook wel (casus)regie genoemd)? </t>
  </si>
  <si>
    <t>j</t>
  </si>
  <si>
    <t xml:space="preserve">Zijn die professionals in de lokale (wijk)teams aan wie Veilig Thuis gezinnen/huishoudens overdraagt, in staat om de sociale steunstructuur van het gezin/huishouden te betrekken en te steunen in het zorgen voor acute veiligheid en het wegnemen van de oorzaken van onveiligheid? </t>
  </si>
  <si>
    <t>f</t>
  </si>
  <si>
    <t>29a</t>
  </si>
  <si>
    <t>29b</t>
  </si>
  <si>
    <t>30a</t>
  </si>
  <si>
    <t>30b</t>
  </si>
  <si>
    <t>h</t>
  </si>
  <si>
    <t>g</t>
  </si>
  <si>
    <t xml:space="preserve">Zijn die professionals in de lokale (wijk)teams aan wie Veilig Thuis gezinnen/huishoudens overdraagt, in staat om contact te houden met alle betrokken professionals bij het gezin/huishouden (o.a. huisarts, school/kinderopvang, politie, GGZ, verslavingszorg, vrouwenopvang, CSG, GI, RvdK, Reclassering etc.)? </t>
  </si>
  <si>
    <t>i</t>
  </si>
  <si>
    <t>Vul in waar dit is vastgelegd</t>
  </si>
  <si>
    <t>Vul in: wat ontbreekt er aan hulpaanbod?</t>
  </si>
  <si>
    <t>Vul in: Door wie? En hoe?</t>
  </si>
  <si>
    <t>3c</t>
  </si>
  <si>
    <t>3d</t>
  </si>
  <si>
    <t>6c</t>
  </si>
  <si>
    <t>6d</t>
  </si>
  <si>
    <t>6e</t>
  </si>
  <si>
    <t>7d</t>
  </si>
  <si>
    <t>7e</t>
  </si>
  <si>
    <t>8d</t>
  </si>
  <si>
    <t>8e</t>
  </si>
  <si>
    <t>8f</t>
  </si>
  <si>
    <t>8g</t>
  </si>
  <si>
    <t>8h</t>
  </si>
  <si>
    <t>8i</t>
  </si>
  <si>
    <t>8j</t>
  </si>
  <si>
    <t>Gedetailleerde uitwerking voor de kwaliteitsstandaarden 3, 6, 7 en 8</t>
  </si>
  <si>
    <t>Zelfscan: Hoe doet mijn gemeente het op alle kwaliteitsstandaarden?</t>
  </si>
  <si>
    <t>3e</t>
  </si>
  <si>
    <t xml:space="preserve">* Disclaimer: niet alle deel-standaarden (bijv. 6b) corresponderen met een vraag en/of punten. De deel-standaarden waarvoor geen punten gegeven worden, worden hier niet weergegeven. </t>
  </si>
  <si>
    <r>
      <rPr>
        <b/>
        <u/>
        <sz val="11"/>
        <color theme="1"/>
        <rFont val="Arial"/>
        <family val="2"/>
      </rPr>
      <t xml:space="preserve">Invulwijzer: </t>
    </r>
    <r>
      <rPr>
        <sz val="11"/>
        <color theme="1"/>
        <rFont val="Arial"/>
        <family val="2"/>
      </rPr>
      <t xml:space="preserve">
De vragen kunnen beantwoord worden door het gewenste vakje aan te klikken. Op basis van de antwoorden worden punten gegeven. Bij sommige vragen kan een toelichting worden ingevuld. Deze toelichting heeft geen invloed op het puntenaantal. Het puntenaantal wordt gevisualiseerd op het tabblad “Resultaat”. 
</t>
    </r>
  </si>
  <si>
    <t>Ervaren professionals belemmeringen om systeemgericht te werken die buiten hun eigen invloedsfeer liggen?</t>
  </si>
  <si>
    <t>Formuleer, op basis van de visie ‘gefaseerde ketenzorg’, een integrale gemeentelijke visie (o.a. Wmo, jeugd, WP&amp;I, gezondheidszorg en veiligheid) op de inrichting van de lokale (wijk)teams voor de aanpak van huiselijk geweld en kindermishandeling waarin het perspectief op veiligheid is opgenomen. Hiermee wordt er voor gezorgd dat de verschillende partners met het gezin en onderling dezelfde taal spreken als het gaat om het herstellen en borgen van veiligheid in gezinnen/huishoudens.</t>
  </si>
  <si>
    <t>Expliciteer hoe de lokale (wijk)teams zijn ingericht en wie welke opdracht (en expertise) heeft als het gaat om het oppakken van zaken waarin huiselijk geweld en kindermishandeling spelen en het waarborgen van veiligheid in het betreffende gezin/huishouden. Denk hierbij bijvoorbeeld aan (wijk)teams, gebiedsteams, SAVE-teams, expertise teams, regieteams, experts huiselijk geweld, teams huiselijk geweld, CJG’s, etc.</t>
  </si>
  <si>
    <t>Zorg er voor dat alle professionals in de lokale (wijk)teams:</t>
  </si>
  <si>
    <t>Zorg er voor dat die professionals in de lokale (wijk)teams aan wie Veilig Thuis gezinnen/huishoudens overdraagt, een actueel beeld hebben van de veiligheid van alle leden van het gezin/huishouden en hiertoe contact houden met alle leden van het gezin/huishouden en met andere betrokken professionals bij het gezin/huishouden.</t>
  </si>
  <si>
    <t>Zorg ervoor dat de lokale (wijk)teams beschikken over voldoende capaciteit om zicht op de veiligheid te houden in die gezinnen en huishoudens die door Veilig Thuis worden overgedragen.</t>
  </si>
  <si>
    <t>Zorg er voor dat het lokale (wijk)team met betrekking tot de aanpak van huiselijk geweld en kindermishandeling:</t>
  </si>
  <si>
    <t>Zorg er voor dat die professionals in de lokale (wijk)teams aan wie Veilig Thuis gezinnen/huishoudens overdraagt, beschikken over:</t>
  </si>
  <si>
    <t>Zorg er voor dat die professionals in de lokale (wijk)teams aan wie Veilig Thuis gezinnen/huishoudens overdraagt, in staat zijn:</t>
  </si>
  <si>
    <t>Zorg er voor dat er voldoende (variatie in) gespecialiseerd hulpaanbod beschikbaar is binnen de gemeente (en/of (boven)regionaal), voor slachtoffers, plegers en kinderen, gericht op het onmiddellijk stoppen van het geweld, op het wegnemen van risicofactoren voor huiselijk geweld en kindermishandeling en op herstel van de gevolgen van huiselijk geweld en kindermishandeling</t>
  </si>
  <si>
    <t>Zorg dat Veilig Thuis en de lokale (wijk)teams samenwerkingsafspraken maken. Deze samenwerkingsafspraken bevatten in ieder geval afspraken over:</t>
  </si>
  <si>
    <t>Vraagnummers zelfscan</t>
  </si>
  <si>
    <t>Vraag 1 en 2</t>
  </si>
  <si>
    <t>Vraag 3</t>
  </si>
  <si>
    <t>Vraag 4</t>
  </si>
  <si>
    <t>Vraag 5</t>
  </si>
  <si>
    <t>Vraag 6</t>
  </si>
  <si>
    <t>Vraag 7, 8 en 9</t>
  </si>
  <si>
    <t>Vraag 10</t>
  </si>
  <si>
    <t>Vraag 11</t>
  </si>
  <si>
    <t>Vraag 12</t>
  </si>
  <si>
    <t>Vraag 14</t>
  </si>
  <si>
    <t>Vraag 15</t>
  </si>
  <si>
    <t>Vraag 18</t>
  </si>
  <si>
    <t>Vraag 21</t>
  </si>
  <si>
    <t>Vraag 22</t>
  </si>
  <si>
    <t>Vraag 16</t>
  </si>
  <si>
    <t>Ga naar vraag 2a</t>
  </si>
  <si>
    <t>Ga door naar vraag 4a</t>
  </si>
  <si>
    <t>Wat wordt er door lokale (wijk)teams onder (casus)regie verstaan?</t>
  </si>
  <si>
    <t>Zo ja, is dit bekend bij de professionals in de lokale (wijk)teams?</t>
  </si>
  <si>
    <t xml:space="preserve">Hulpverlening gericht op wegnemen risicofactoren: Soms is het nodig om systeemgerichte (gespecialiseerde) hulpverlening in te zetten voor alle leden van een gezin/huishouden. Het gaat hierbij om hulpverlening bij problematiek op alle leefgebieden die (direct of indirect) samenhangt met huiselijk geweld en kindermishandeling. Zijn die professionals in de lokale (wijk)teams aan wie Veilig Thuis gezinnen/huishoudens overdraagt, in staat om dit tijdig in te zetten of hier tijdig naar toe te leiden? </t>
  </si>
  <si>
    <t xml:space="preserve">Hulpverlening gericht op herstel: Zijn die professionals in de lokale (wijk)teams aan wie Veilig Thuis gezinnen/huishoudens overdraagt, in staat om tijdig systeemgerichte (gespecialiseerde) hulp in te zetten (of toe te leiden) voor alle leden van het gezin/huishouden, om te herstellen van de gevolgen van het geweld (bijvoorbeeld traumabehandeling)? </t>
  </si>
  <si>
    <t>Zijn deze samenwerkingsafspraken bekend bij de professionals in de wijkteams?</t>
  </si>
  <si>
    <r>
      <t xml:space="preserve">Zo ja: is deze visie </t>
    </r>
    <r>
      <rPr>
        <sz val="11"/>
        <rFont val="Arial"/>
        <family val="2"/>
      </rPr>
      <t xml:space="preserve">(de visie gefaseerde ketenzorg) </t>
    </r>
    <r>
      <rPr>
        <sz val="11"/>
        <color theme="1"/>
        <rFont val="Arial"/>
        <family val="2"/>
      </rPr>
      <t>geïmplementeerd in de werkwijze bij de aanpak van huiselijk geweld en kindermishandeling?</t>
    </r>
  </si>
  <si>
    <r>
      <rPr>
        <sz val="8"/>
        <rFont val="Arial"/>
        <family val="2"/>
      </rPr>
      <t>Licht toe (</t>
    </r>
    <r>
      <rPr>
        <i/>
        <sz val="8"/>
        <rFont val="Arial"/>
        <family val="2"/>
      </rPr>
      <t xml:space="preserve">bv. er zijn geen aandachtsfunctionarissen, professionals zijn niet op de hoogte van de stappen van de meldcode, professionals vragen geen advies bij VT en/of melden niet bij VT). </t>
    </r>
    <r>
      <rPr>
        <sz val="8"/>
        <rFont val="Arial"/>
        <family val="2"/>
      </rPr>
      <t>Ga dan door naar vraag 5a</t>
    </r>
  </si>
  <si>
    <t>Licht toe en ga dan door naar vraag 6a.</t>
  </si>
  <si>
    <t>Licht toeen ga dan door naar vraag 7a</t>
  </si>
  <si>
    <t>Licht toe en ga dan door naar vraag 9.</t>
  </si>
  <si>
    <r>
      <t>Licht t</t>
    </r>
    <r>
      <rPr>
        <i/>
        <sz val="8"/>
        <rFont val="Arial"/>
        <family val="2"/>
      </rPr>
      <t>oe (bv. dit geldt wel voor jeugdprofessionals en niet voor WMO-professionals)</t>
    </r>
  </si>
  <si>
    <t xml:space="preserve">Kennis specifieke geweldsvormen: Beschikken die professionals in de lokale (wijk)teams aan wie Veilig Thuis gezinnen/huishoudens overdraagt, over basiskennis op het gebied van specifieke geweldsvormen (onder andere seksueel geweld, schadelijke traditionele praktijken, ouderenmishandeling)? </t>
  </si>
  <si>
    <t>Kennis geweldsdynamiek: Beschikken die professionals in de lokale (wijk)teams aan wie Veilig Thuis gezinnen/huishoudens overdraagt, over een basiskennis op het gebied van geweldsdynamiek en risicofactoren (incl. patroonherkenning)?</t>
  </si>
  <si>
    <t xml:space="preserve">Kennis aanpalende problematiek: Beschikken die professionals in de lokale (wijk)teams aan wie Veilig Thuis gezinnen/huishoudens overdraagt, over basiskennis op het gebied van de problematiek en risicofactoren die vaak samenhangen met huiselijk geweld en kindermishandeling (o.a. LVB-, GGZ- en verslavingsproblematiek)? </t>
  </si>
  <si>
    <t xml:space="preserve">Kennis familie- en jeugdrecht: Beschikken die professionals in de lokale (wijk)teams aan wie Veilig Thuis gezinnen/huishoudens overdraagt, over basiskennis van familie- en jeugdrecht (met name gezag en erkenning)? </t>
  </si>
  <si>
    <t>Is deze visie (de visie gefaseerde ketenzorg) bekend bij professionals in de lokale wijkteams?</t>
  </si>
  <si>
    <t>Nummer en kwaliteitsstandaard</t>
  </si>
  <si>
    <t>Vraag 19 en 20</t>
  </si>
  <si>
    <t>Vraag 2c</t>
  </si>
  <si>
    <t>Vraag 17</t>
  </si>
  <si>
    <t>Vraag 24</t>
  </si>
  <si>
    <t>Vraag 32c</t>
  </si>
  <si>
    <t>Vraag 23</t>
  </si>
  <si>
    <t>Vraag 25</t>
  </si>
  <si>
    <t>Vraag 26</t>
  </si>
  <si>
    <t>Vraag 28</t>
  </si>
  <si>
    <t>Vraag 29</t>
  </si>
  <si>
    <t>Vraag 30</t>
  </si>
  <si>
    <t>Vraag 31</t>
  </si>
  <si>
    <t>Vraag 27</t>
  </si>
  <si>
    <t>Vraag 35, 36, 37 en 38</t>
  </si>
  <si>
    <t>Vraag 32, 33 en 34</t>
  </si>
  <si>
    <t>a) Het informeren van direct betrokkenen over de melding bij Veilig Thuis en de overdracht door Veilig Thuis aan de lokale (wijk)teams (onder andere wie informeert de direct betrokkenen en wanneer)</t>
  </si>
  <si>
    <t>b) De rolverdeling tussen betrokken professionals van Veilig Thuis en lokale (wijk)teams (onder andere wie stelt het veiligheidsplan op, wie informeert direct betrokkene)</t>
  </si>
  <si>
    <t>c) De manier waarop zaken door Veilig Thuis worden overgedragen aan de lokale (wijk)teams (onder andere moment van overdracht van de verantwoordelijkheid van het zicht op veiligheid, wijze van overdracht, informatie die wordt overgedragen door Veilig Thuis, kwaliteit van de veiligheidsbeoordeling en veiligheidsvoorwaarden van Veilig Thuis, wijze van monitoring door Veilig Thuis).</t>
  </si>
  <si>
    <t>d) Wanneer en hoe de lokale (wijk)teams bij nieuwe zorgen over het gezin/huishouden tijdens de monitoringsperiode van Veilig Thuis, contact opneemt met Veilig Thuis.</t>
  </si>
  <si>
    <t>e) Welke (zoveel mogelijk) erkende methodes en instrumenten door professionals van de lokale (wijk)teams en Veilig Thuis worden gebruikt om in beeld te brengen wat er aan de hand is en wat er nodig is (op alle leefgebieden). Hierbij gaat het vooral om eenduidigheid in taal en afstemming van de inhoud.</t>
  </si>
  <si>
    <t>f) Welke stappen er door wie worden gezet op het moment dat de bij een gezin/huishouden betrokken medewerkers van Veilig Thuis en van de lokale (wijk)teams niet tot overeenstemming komen, waardoor samenwerking en voortgang (dreigen te) stagneren.</t>
  </si>
  <si>
    <t>g) Hoe casuïstiek met elkaar wordt geëvalueerd zodat gezamenlijk wordt geleerd.</t>
  </si>
  <si>
    <t>a) In staat zijn te werken met de Meldcode Huiselijk geweld en Kindermishandeling</t>
  </si>
  <si>
    <t>b) In staat zijn geweld te kunnen signaleren, inclusief specifieke geweldsvormen (onder andere seksueel geweld, schadelijke traditionele praktijken, ouderenmishandeling), risicofactoren en specifieke risicogroepen (onder andere ouders met GGZ-problematiek, LVB)</t>
  </si>
  <si>
    <t xml:space="preserve">c) Toegang hebben tot aandachtsfunctionarissen huiselijk geweld en kindermishandeling  </t>
  </si>
  <si>
    <t>d) In staat zijn geweld te bespreken met alle betrokkenen (kinderen en volwassenen, waaronder ook ouderen)</t>
  </si>
  <si>
    <t>e) In staat zijn systeemgericht te werken.</t>
  </si>
  <si>
    <t>a) Daadwerkelijk werkt conform het gedachtengoed van 1Gezin1Plan1Regisseur</t>
  </si>
  <si>
    <t>b) Werkt op basis van een gedeelde visie op veiligheid</t>
  </si>
  <si>
    <t>c) Werkt met een en hetzelfde instrument om een veiligheidsbeoordeling te maken voor het gezin/huishouden en op de hoogte is van welke instrumenten andere professionals/organisaties gebruiken om een veiligheidsbeoordeling te maken en hoe deze zich verhouden tot het eigen instrument</t>
  </si>
  <si>
    <t>d) In staat is (casus)regie te voeren in een gezin totdat stabiele veiligheid is bereikt</t>
  </si>
  <si>
    <t>e) Traumasensitief werkt</t>
  </si>
  <si>
    <t>a) Een basiskennis van geweldsdynamiek en risicofactoren (incl. patroonherkenning)</t>
  </si>
  <si>
    <t>b) Een basiskennis van alle specifieke geweldsvormen (onder andere seksueel geweld, schadelijke traditionele praktijken, ouderenmishandeling), risicofactoren en specifieke risicogroepen (onder andere ouders met GGZ-problematiek, LVB)</t>
  </si>
  <si>
    <t>c) Een basiskennis op het gebied van de problematiek en risicofactoren die vaak samenhangen met huiselijk geweld en kindermishandeling, o.a. LVB-, GGZ- en verslavingsproblematiek</t>
  </si>
  <si>
    <t>d) Mogelijkheden om GGZ-professionals te consulteren bij GGZ-, verslavings- of LVB-problematiek (bijvoorbeeld via een GGZ- of FACT-team)</t>
  </si>
  <si>
    <t>e) Basiskennis van familie- en jeugdrecht (met name gezag en erkenning)</t>
  </si>
  <si>
    <t>f) Kennis van hoe de samenwerking tussen hen en Veilig Thuis verloopt en wat zij daarin van Veilig Thuis mogen verwachten</t>
  </si>
  <si>
    <t>a) Een veiligheidsbeoordeling te maken van het gezin/huishouden</t>
  </si>
  <si>
    <t>b) Veiligheidsplannen op te stellen, de door Veilig Thuis geformuleerde veiligheidsvoorwaarden hierin te vertalen, en het veiligheidsplan uit te voeren</t>
  </si>
  <si>
    <t>c) Geweld te bespreken met alle betrokkenen (kinderen en volwassenen, waaronder ook ouderen)</t>
  </si>
  <si>
    <t>d) Outreachend aan te sluiten bij gezinnen/huishoudens en te ondersteunen bij de formulering van de hulpvraag</t>
  </si>
  <si>
    <t>e) Regie te voeren op het opstellen en uitvoeren van hulpverlenings- en herstelplannen</t>
  </si>
  <si>
    <t>f) De sociale steunstructuur van het gezin/huishouden te betrekken en te steunen in het zorgen voor acute veiligheid en het wegnemen van de oorzaken van onveiligheid</t>
  </si>
  <si>
    <t>g) Tijdig systeemgerichte (gespecialiseerde) hulpverlening in te zetten (of toe te leiden) voor alle leden van het gezin/huishouden op het gebied van de problematiek die vaak (direct of indirect) samenhangt met huiselijk geweld en kindermishandeling, o.a. LVB-, GGZ- en verslavingsproblematiek, maar ook huisvesting en inkomen</t>
  </si>
  <si>
    <t>h) Tijdig systeemgerichte (gespecialiseerde) hulp in te zetten (of toe te leiden) voor alle leden van het gezin/huishouden, om te herstellen van de gevolgen van het geweld (bijvoorbeeld traumabehandeling)</t>
  </si>
  <si>
    <t>i) Contact te houden met alle betrokken professionals bij het gezin/huishouden (o.a. huisarts, school/kinderopvang, politie, GGZ, verslavingszorg, vrouwenopvang, CSG, GI, RvdK, Reclassering etc.)</t>
  </si>
  <si>
    <t>j) Gezinnen/huishoudens te ondersteunen in het voeren van regie op de uitvoering van een veiligheids-, hulpverlenings- en herstelplan (ook wel (casus)regie genoemd).</t>
  </si>
  <si>
    <t xml:space="preserve">behorende bij </t>
  </si>
  <si>
    <t>Ga door naar vraag 3a</t>
  </si>
  <si>
    <t>Kwaliteitsstandaard 6b</t>
  </si>
  <si>
    <t>Kwaliteitsstandaard 3a</t>
  </si>
  <si>
    <t>Kwaliteitsstandaard 3a/3c</t>
  </si>
  <si>
    <t>Kwaliteitsstandaard 7f</t>
  </si>
  <si>
    <t>Kwaliteitsstandaard 3b</t>
  </si>
  <si>
    <t>Kwaliteitsstandaard 3d</t>
  </si>
  <si>
    <t>Kwaliteitsstandaard 3e</t>
  </si>
  <si>
    <t>Kwaliteitsstandaard 6a</t>
  </si>
  <si>
    <t>Kwaliteitsstandaard 6c</t>
  </si>
  <si>
    <t>Kwaliteitsstandaard 6e</t>
  </si>
  <si>
    <t>Kwaliteitsstandaard 6d</t>
  </si>
  <si>
    <t>Kwaliteitsstandaard 7a</t>
  </si>
  <si>
    <t>Kwaliteitsstandaard 7b</t>
  </si>
  <si>
    <t>Kwaliteitsstandaard 7c</t>
  </si>
  <si>
    <t>Kwaliteitsstandaard 7e</t>
  </si>
  <si>
    <t>Kwaliteitsstandaard 8a</t>
  </si>
  <si>
    <t>Kwaliteitsstandaard 8b</t>
  </si>
  <si>
    <t>Kwaliteitsstandaard 7d</t>
  </si>
  <si>
    <t>Kwaliteitsstandaard 8d</t>
  </si>
  <si>
    <t>Kwaliteitsstandaard 8e</t>
  </si>
  <si>
    <t>Kwaliteitsstandaard 8j</t>
  </si>
  <si>
    <t>Kwaliteitsstandaard 8f</t>
  </si>
  <si>
    <t>Kwaliteitsstandaard 8g</t>
  </si>
  <si>
    <t>Kwaliteitsstandaard 8h</t>
  </si>
  <si>
    <t>Kwaliteitsstandaard 8i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</si>
</sst>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sz val="11"/>
      <color theme="1"/>
      <name val="Arial"/>
      <family val="2"/>
    </font>
    <font>
      <i/>
      <sz val="11"/>
      <color theme="1"/>
      <name val="Arial"/>
      <family val="2"/>
    </font>
    <font>
      <b/>
      <sz val="16"/>
      <color theme="1"/>
      <name val="Arial"/>
      <family val="2"/>
    </font>
    <font>
      <b/>
      <u/>
      <sz val="11"/>
      <color theme="1"/>
      <name val="Arial"/>
      <family val="2"/>
    </font>
    <font>
      <b/>
      <sz val="14"/>
      <color theme="0"/>
      <name val="Arial"/>
      <family val="2"/>
    </font>
    <font>
      <b/>
      <i/>
      <sz val="11"/>
      <color theme="1"/>
      <name val="Arial"/>
      <family val="2"/>
    </font>
    <font>
      <i/>
      <sz val="9"/>
      <color theme="1"/>
      <name val="Arial"/>
      <family val="2"/>
    </font>
    <font>
      <b/>
      <sz val="11"/>
      <color theme="0"/>
      <name val="Arial"/>
      <family val="2"/>
    </font>
    <font>
      <sz val="11"/>
      <color rgb="FFFF0000"/>
      <name val="Arial"/>
      <family val="2"/>
    </font>
    <font>
      <sz val="11"/>
      <name val="Arial"/>
      <family val="2"/>
    </font>
    <font>
      <b/>
      <sz val="11"/>
      <color theme="1"/>
      <name val="Arial"/>
      <family val="2"/>
    </font>
    <font>
      <i/>
      <sz val="9"/>
      <name val="Arial"/>
      <family val="2"/>
    </font>
    <font>
      <sz val="14"/>
      <color theme="0"/>
      <name val="Arial"/>
      <family val="2"/>
    </font>
    <font>
      <i/>
      <sz val="10"/>
      <color theme="1"/>
      <name val="Arial"/>
      <family val="2"/>
    </font>
    <font>
      <sz val="8"/>
      <color rgb="FF000000"/>
      <name val="Segoe UI"/>
      <family val="2"/>
    </font>
    <font>
      <b/>
      <sz val="14"/>
      <name val="Arial"/>
      <family val="2"/>
    </font>
    <font>
      <sz val="10"/>
      <name val="Arial"/>
      <family val="2"/>
    </font>
    <font>
      <sz val="8"/>
      <color theme="1"/>
      <name val="Arial"/>
      <family val="2"/>
    </font>
    <font>
      <b/>
      <i/>
      <sz val="8"/>
      <color theme="1"/>
      <name val="Arial"/>
      <family val="2"/>
    </font>
    <font>
      <i/>
      <sz val="8"/>
      <color theme="1"/>
      <name val="Arial"/>
      <family val="2"/>
    </font>
    <font>
      <b/>
      <sz val="8"/>
      <color theme="0"/>
      <name val="Arial"/>
      <family val="2"/>
    </font>
    <font>
      <sz val="8"/>
      <color rgb="FFFF0000"/>
      <name val="Arial"/>
      <family val="2"/>
    </font>
    <font>
      <b/>
      <u/>
      <sz val="8"/>
      <color theme="1"/>
      <name val="Arial"/>
      <family val="2"/>
    </font>
    <font>
      <sz val="8"/>
      <name val="Arial"/>
      <family val="2"/>
    </font>
    <font>
      <i/>
      <sz val="8"/>
      <name val="Arial"/>
      <family val="2"/>
    </font>
    <font>
      <b/>
      <sz val="11"/>
      <color theme="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rgb="FFCA005D"/>
        <bgColor indexed="64"/>
      </patternFill>
    </fill>
    <fill>
      <patternFill patternType="solid">
        <fgColor theme="0" tint="-4.9989318521683403E-2"/>
        <bgColor indexed="64"/>
      </patternFill>
    </fill>
    <fill>
      <patternFill patternType="solid">
        <fgColor rgb="FFF6D6E4"/>
        <bgColor indexed="64"/>
      </patternFill>
    </fill>
    <fill>
      <patternFill patternType="solid">
        <fgColor theme="9" tint="0.79998168889431442"/>
        <bgColor indexed="64"/>
      </patternFill>
    </fill>
    <fill>
      <patternFill patternType="solid">
        <fgColor theme="6"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5" tint="0.79998168889431442"/>
      </left>
      <right style="thin">
        <color theme="5" tint="0.79998168889431442"/>
      </right>
      <top style="thin">
        <color theme="5" tint="0.79998168889431442"/>
      </top>
      <bottom style="thin">
        <color theme="5" tint="0.79998168889431442"/>
      </bottom>
      <diagonal/>
    </border>
    <border>
      <left style="thin">
        <color theme="5" tint="0.79998168889431442"/>
      </left>
      <right/>
      <top style="thin">
        <color theme="5" tint="0.79998168889431442"/>
      </top>
      <bottom style="thin">
        <color theme="5" tint="0.79998168889431442"/>
      </bottom>
      <diagonal/>
    </border>
    <border>
      <left/>
      <right style="thin">
        <color theme="5" tint="0.79998168889431442"/>
      </right>
      <top style="thin">
        <color theme="5" tint="0.79998168889431442"/>
      </top>
      <bottom style="thin">
        <color theme="5" tint="0.79998168889431442"/>
      </bottom>
      <diagonal/>
    </border>
    <border>
      <left/>
      <right style="thin">
        <color theme="5" tint="0.79998168889431442"/>
      </right>
      <top style="thin">
        <color theme="5" tint="0.79998168889431442"/>
      </top>
      <bottom/>
      <diagonal/>
    </border>
    <border>
      <left style="thin">
        <color theme="5" tint="0.79998168889431442"/>
      </left>
      <right style="thin">
        <color theme="5" tint="0.79998168889431442"/>
      </right>
      <top style="thin">
        <color theme="5" tint="0.79998168889431442"/>
      </top>
      <bottom/>
      <diagonal/>
    </border>
    <border>
      <left style="thin">
        <color theme="5" tint="0.79998168889431442"/>
      </left>
      <right style="thin">
        <color theme="5" tint="0.79998168889431442"/>
      </right>
      <top/>
      <bottom style="thin">
        <color theme="5" tint="0.79998168889431442"/>
      </bottom>
      <diagonal/>
    </border>
    <border>
      <left style="thin">
        <color theme="5" tint="0.79998168889431442"/>
      </left>
      <right/>
      <top style="thin">
        <color theme="5" tint="0.79998168889431442"/>
      </top>
      <bottom/>
      <diagonal/>
    </border>
    <border>
      <left/>
      <right/>
      <top style="thin">
        <color theme="5" tint="0.79998168889431442"/>
      </top>
      <bottom style="thin">
        <color theme="5" tint="0.79998168889431442"/>
      </bottom>
      <diagonal/>
    </border>
    <border>
      <left/>
      <right/>
      <top style="thin">
        <color theme="5" tint="0.79998168889431442"/>
      </top>
      <bottom/>
      <diagonal/>
    </border>
    <border>
      <left style="thin">
        <color theme="4" tint="0.79998168889431442"/>
      </left>
      <right/>
      <top/>
      <bottom/>
      <diagonal/>
    </border>
    <border>
      <left/>
      <right style="thin">
        <color indexed="64"/>
      </right>
      <top style="thin">
        <color theme="5" tint="0.79998168889431442"/>
      </top>
      <bottom/>
      <diagonal/>
    </border>
    <border>
      <left/>
      <right style="thin">
        <color indexed="64"/>
      </right>
      <top style="thin">
        <color theme="5" tint="0.79998168889431442"/>
      </top>
      <bottom style="thin">
        <color theme="5"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rgb="FFF6D6E4"/>
      </left>
      <right style="thin">
        <color rgb="FFF6D6E4"/>
      </right>
      <top style="thin">
        <color rgb="FFF6D6E4"/>
      </top>
      <bottom style="thin">
        <color rgb="FFF6D6E4"/>
      </bottom>
      <diagonal/>
    </border>
    <border>
      <left style="thin">
        <color theme="9" tint="0.79998168889431442"/>
      </left>
      <right/>
      <top style="thin">
        <color theme="9" tint="0.79998168889431442"/>
      </top>
      <bottom style="thin">
        <color theme="9" tint="0.79998168889431442"/>
      </bottom>
      <diagonal/>
    </border>
    <border>
      <left style="thin">
        <color rgb="FFF6D6E4"/>
      </left>
      <right style="thin">
        <color rgb="FFF6D6E4"/>
      </right>
      <top/>
      <bottom/>
      <diagonal/>
    </border>
    <border>
      <left/>
      <right/>
      <top/>
      <bottom style="thin">
        <color theme="5" tint="0.79998168889431442"/>
      </bottom>
      <diagonal/>
    </border>
    <border>
      <left/>
      <right style="thin">
        <color indexed="64"/>
      </right>
      <top/>
      <bottom style="thin">
        <color theme="5" tint="0.79998168889431442"/>
      </bottom>
      <diagonal/>
    </border>
    <border>
      <left/>
      <right/>
      <top/>
      <bottom style="thin">
        <color indexed="64"/>
      </bottom>
      <diagonal/>
    </border>
    <border>
      <left style="thin">
        <color theme="5" tint="0.79998168889431442"/>
      </left>
      <right/>
      <top/>
      <bottom style="thin">
        <color indexed="64"/>
      </bottom>
      <diagonal/>
    </border>
    <border>
      <left/>
      <right style="thin">
        <color theme="5" tint="0.79998168889431442"/>
      </right>
      <top/>
      <bottom style="thin">
        <color theme="5" tint="0.79998168889431442"/>
      </bottom>
      <diagonal/>
    </border>
    <border>
      <left/>
      <right style="thin">
        <color theme="9" tint="0.79998168889431442"/>
      </right>
      <top style="thin">
        <color theme="9" tint="0.79998168889431442"/>
      </top>
      <bottom style="thin">
        <color theme="9" tint="0.79998168889431442"/>
      </bottom>
      <diagonal/>
    </border>
    <border>
      <left/>
      <right style="thin">
        <color indexed="64"/>
      </right>
      <top style="thin">
        <color theme="9" tint="0.79998168889431442"/>
      </top>
      <bottom style="thin">
        <color theme="5" tint="0.79998168889431442"/>
      </bottom>
      <diagonal/>
    </border>
    <border>
      <left/>
      <right style="thin">
        <color indexed="64"/>
      </right>
      <top style="thin">
        <color theme="9" tint="0.79998168889431442"/>
      </top>
      <bottom/>
      <diagonal/>
    </border>
    <border>
      <left/>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right style="thin">
        <color indexed="64"/>
      </right>
      <top style="thin">
        <color theme="9" tint="0.79998168889431442"/>
      </top>
      <bottom style="thin">
        <color rgb="FFF6D6E4"/>
      </bottom>
      <diagonal/>
    </border>
    <border>
      <left/>
      <right style="thin">
        <color indexed="64"/>
      </right>
      <top style="thin">
        <color rgb="FFF6D6E4"/>
      </top>
      <bottom style="thin">
        <color rgb="FFF6D6E4"/>
      </bottom>
      <diagonal/>
    </border>
    <border>
      <left/>
      <right style="thin">
        <color indexed="64"/>
      </right>
      <top/>
      <bottom style="thin">
        <color rgb="FFF6D6E4"/>
      </bottom>
      <diagonal/>
    </border>
    <border>
      <left/>
      <right/>
      <top style="thin">
        <color rgb="FFF6D6E4"/>
      </top>
      <bottom style="thin">
        <color rgb="FFF6D6E4"/>
      </bottom>
      <diagonal/>
    </border>
    <border>
      <left/>
      <right/>
      <top style="thin">
        <color theme="9" tint="0.79998168889431442"/>
      </top>
      <bottom style="thin">
        <color rgb="FFF6D6E4"/>
      </bottom>
      <diagonal/>
    </border>
  </borders>
  <cellStyleXfs count="1">
    <xf numFmtId="0" fontId="0" fillId="0" borderId="0"/>
  </cellStyleXfs>
  <cellXfs count="315">
    <xf numFmtId="0" fontId="0" fillId="0" borderId="0" xfId="0"/>
    <xf numFmtId="0" fontId="1" fillId="0" borderId="0" xfId="0" applyFont="1"/>
    <xf numFmtId="0" fontId="2" fillId="3" borderId="0" xfId="0" applyFont="1" applyFill="1" applyAlignment="1">
      <alignment wrapText="1"/>
    </xf>
    <xf numFmtId="0" fontId="2" fillId="3" borderId="0" xfId="0" applyFont="1" applyFill="1" applyAlignment="1">
      <alignment horizontal="left" vertical="top" wrapText="1"/>
    </xf>
    <xf numFmtId="0" fontId="2" fillId="3" borderId="0" xfId="0" applyFont="1" applyFill="1" applyAlignment="1">
      <alignment vertical="top" wrapText="1"/>
    </xf>
    <xf numFmtId="0" fontId="2" fillId="3" borderId="0" xfId="0" applyFont="1" applyFill="1"/>
    <xf numFmtId="0" fontId="3" fillId="0" borderId="0" xfId="0" applyFont="1" applyAlignment="1">
      <alignment vertical="top" wrapText="1"/>
    </xf>
    <xf numFmtId="0" fontId="2" fillId="0" borderId="0" xfId="0" applyFont="1" applyAlignment="1">
      <alignment wrapText="1"/>
    </xf>
    <xf numFmtId="0" fontId="2" fillId="0" borderId="0" xfId="0" applyFont="1"/>
    <xf numFmtId="0" fontId="2" fillId="0" borderId="0" xfId="0" applyFont="1" applyAlignment="1">
      <alignment vertical="top" wrapText="1"/>
    </xf>
    <xf numFmtId="0" fontId="2" fillId="3" borderId="2" xfId="0" applyFont="1" applyFill="1" applyBorder="1" applyAlignment="1">
      <alignment wrapText="1"/>
    </xf>
    <xf numFmtId="0" fontId="2" fillId="3" borderId="3" xfId="0" applyFont="1" applyFill="1" applyBorder="1" applyAlignment="1">
      <alignment horizontal="left" vertical="top" wrapText="1"/>
    </xf>
    <xf numFmtId="0" fontId="2" fillId="3" borderId="3" xfId="0" applyFont="1" applyFill="1" applyBorder="1" applyAlignment="1">
      <alignment vertical="top" wrapText="1"/>
    </xf>
    <xf numFmtId="0" fontId="2" fillId="3" borderId="4" xfId="0" applyFont="1" applyFill="1" applyBorder="1"/>
    <xf numFmtId="0" fontId="2" fillId="3" borderId="5" xfId="0" applyFont="1" applyFill="1" applyBorder="1" applyAlignment="1">
      <alignment wrapText="1"/>
    </xf>
    <xf numFmtId="0" fontId="2" fillId="3" borderId="6" xfId="0" applyFont="1" applyFill="1" applyBorder="1"/>
    <xf numFmtId="0" fontId="3" fillId="3" borderId="0" xfId="0" applyFont="1" applyFill="1" applyAlignment="1">
      <alignment wrapText="1"/>
    </xf>
    <xf numFmtId="0" fontId="3" fillId="3" borderId="5" xfId="0" applyFont="1" applyFill="1" applyBorder="1" applyAlignment="1">
      <alignment wrapText="1"/>
    </xf>
    <xf numFmtId="0" fontId="7" fillId="3" borderId="0" xfId="0" applyFont="1" applyFill="1" applyBorder="1" applyAlignment="1">
      <alignment horizontal="center" vertical="top" wrapText="1"/>
    </xf>
    <xf numFmtId="0" fontId="7" fillId="3" borderId="0" xfId="0" applyFont="1" applyFill="1" applyBorder="1" applyAlignment="1">
      <alignment vertical="top" wrapText="1"/>
    </xf>
    <xf numFmtId="0" fontId="3" fillId="3" borderId="6" xfId="0" applyFont="1" applyFill="1" applyBorder="1" applyAlignment="1">
      <alignment wrapText="1"/>
    </xf>
    <xf numFmtId="0" fontId="3" fillId="0" borderId="0" xfId="0" applyFont="1" applyAlignment="1">
      <alignment wrapText="1"/>
    </xf>
    <xf numFmtId="0" fontId="2"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2" fillId="3" borderId="11" xfId="0" applyFont="1" applyFill="1" applyBorder="1" applyAlignment="1">
      <alignment vertical="top" wrapText="1"/>
    </xf>
    <xf numFmtId="0" fontId="3" fillId="2" borderId="0" xfId="0" applyFont="1" applyFill="1" applyBorder="1" applyAlignment="1">
      <alignment horizontal="left" vertical="top" wrapText="1"/>
    </xf>
    <xf numFmtId="0" fontId="2" fillId="0" borderId="0" xfId="0" applyFont="1" applyBorder="1" applyAlignment="1">
      <alignment horizontal="left" vertical="top" wrapText="1"/>
    </xf>
    <xf numFmtId="0" fontId="2" fillId="3" borderId="7" xfId="0" applyFont="1" applyFill="1" applyBorder="1" applyAlignment="1">
      <alignment wrapText="1"/>
    </xf>
    <xf numFmtId="0" fontId="8" fillId="3" borderId="8"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xf numFmtId="0" fontId="2" fillId="0" borderId="0" xfId="0" applyFont="1" applyAlignment="1">
      <alignment horizontal="left" vertical="top" wrapText="1"/>
    </xf>
    <xf numFmtId="0" fontId="5" fillId="3" borderId="0" xfId="0" applyFont="1" applyFill="1" applyAlignment="1">
      <alignment wrapText="1"/>
    </xf>
    <xf numFmtId="0" fontId="5" fillId="0" borderId="0" xfId="0" applyFont="1" applyAlignment="1">
      <alignment vertical="top" wrapText="1"/>
    </xf>
    <xf numFmtId="0" fontId="5" fillId="0" borderId="0" xfId="0" applyFont="1" applyAlignment="1">
      <alignment wrapText="1"/>
    </xf>
    <xf numFmtId="0" fontId="2" fillId="0" borderId="0" xfId="0" applyFont="1" applyBorder="1" applyAlignment="1">
      <alignment vertical="top" wrapText="1"/>
    </xf>
    <xf numFmtId="0" fontId="2" fillId="11" borderId="0" xfId="0" applyFont="1" applyFill="1" applyBorder="1" applyAlignment="1">
      <alignment horizontal="left" vertical="top" wrapText="1"/>
    </xf>
    <xf numFmtId="0" fontId="2" fillId="11" borderId="0" xfId="0" applyFont="1" applyFill="1" applyBorder="1" applyAlignment="1">
      <alignment vertical="top" wrapText="1"/>
    </xf>
    <xf numFmtId="0" fontId="13" fillId="3" borderId="8" xfId="0" applyFont="1" applyFill="1" applyBorder="1" applyAlignment="1">
      <alignment horizontal="left" vertical="top" wrapText="1"/>
    </xf>
    <xf numFmtId="0" fontId="2" fillId="3" borderId="8" xfId="0" applyFont="1" applyFill="1" applyBorder="1" applyAlignment="1">
      <alignment vertical="top" wrapText="1"/>
    </xf>
    <xf numFmtId="0" fontId="2" fillId="3" borderId="0" xfId="0" applyFont="1" applyFill="1" applyBorder="1" applyAlignment="1">
      <alignment horizontal="left" vertical="top" wrapText="1"/>
    </xf>
    <xf numFmtId="0" fontId="2" fillId="3" borderId="0" xfId="0" applyFont="1" applyFill="1" applyBorder="1" applyAlignment="1">
      <alignment vertical="top" wrapText="1"/>
    </xf>
    <xf numFmtId="0" fontId="2" fillId="10" borderId="0" xfId="0" applyFont="1" applyFill="1" applyBorder="1" applyAlignment="1">
      <alignment horizontal="left" vertical="top" wrapText="1"/>
    </xf>
    <xf numFmtId="0" fontId="6" fillId="6" borderId="0" xfId="0" applyFont="1" applyFill="1" applyBorder="1" applyAlignment="1">
      <alignment horizontal="center" vertical="top" wrapText="1"/>
    </xf>
    <xf numFmtId="0" fontId="10" fillId="4" borderId="0" xfId="0" applyFont="1" applyFill="1" applyBorder="1" applyAlignment="1">
      <alignment horizontal="left" vertical="top" wrapText="1"/>
    </xf>
    <xf numFmtId="0" fontId="6" fillId="7" borderId="0" xfId="0" applyFont="1" applyFill="1" applyBorder="1" applyAlignment="1">
      <alignment horizontal="center" vertical="top" wrapText="1"/>
    </xf>
    <xf numFmtId="0" fontId="14" fillId="8" borderId="0" xfId="0" applyFont="1" applyFill="1" applyBorder="1" applyAlignment="1">
      <alignment horizontal="center" vertical="top" wrapText="1"/>
    </xf>
    <xf numFmtId="0" fontId="15" fillId="2" borderId="0" xfId="0" applyFont="1" applyFill="1" applyBorder="1" applyAlignment="1">
      <alignment horizontal="center" vertical="top" wrapText="1"/>
    </xf>
    <xf numFmtId="0" fontId="3" fillId="2" borderId="0" xfId="0" applyFont="1" applyFill="1" applyBorder="1" applyAlignment="1">
      <alignment horizontal="center" vertical="top" wrapText="1"/>
    </xf>
    <xf numFmtId="0" fontId="2" fillId="2" borderId="0" xfId="0" applyFont="1" applyFill="1" applyAlignment="1">
      <alignment wrapText="1"/>
    </xf>
    <xf numFmtId="0" fontId="2" fillId="0" borderId="0" xfId="0" applyFont="1" applyAlignment="1">
      <alignment horizontal="left" wrapText="1"/>
    </xf>
    <xf numFmtId="0" fontId="8" fillId="4" borderId="0" xfId="0" applyFont="1" applyFill="1" applyBorder="1" applyAlignment="1">
      <alignment horizontal="left" vertical="top" wrapText="1"/>
    </xf>
    <xf numFmtId="0" fontId="3" fillId="4" borderId="0" xfId="0" applyFont="1" applyFill="1" applyBorder="1" applyAlignment="1">
      <alignment horizontal="center" vertical="top" wrapText="1"/>
    </xf>
    <xf numFmtId="0" fontId="2" fillId="0" borderId="13" xfId="0" applyFont="1" applyBorder="1" applyAlignment="1">
      <alignment wrapText="1"/>
    </xf>
    <xf numFmtId="0" fontId="10" fillId="0" borderId="14" xfId="0" applyFont="1" applyFill="1" applyBorder="1" applyAlignment="1">
      <alignment vertical="top" wrapText="1"/>
    </xf>
    <xf numFmtId="0" fontId="2" fillId="0" borderId="0" xfId="0" applyFont="1" applyAlignment="1">
      <alignment horizontal="center" wrapText="1"/>
    </xf>
    <xf numFmtId="0" fontId="2" fillId="4" borderId="0" xfId="0" applyFont="1" applyFill="1" applyBorder="1" applyAlignment="1">
      <alignment horizontal="left" vertical="top" wrapText="1"/>
    </xf>
    <xf numFmtId="0" fontId="2" fillId="0" borderId="14" xfId="0" applyFont="1" applyBorder="1" applyAlignment="1">
      <alignment wrapText="1"/>
    </xf>
    <xf numFmtId="0" fontId="2" fillId="0" borderId="13" xfId="0" applyFont="1" applyBorder="1" applyAlignment="1">
      <alignment vertical="top" wrapText="1"/>
    </xf>
    <xf numFmtId="0" fontId="3"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2" fillId="0" borderId="18" xfId="0" applyFont="1" applyBorder="1" applyAlignment="1">
      <alignment horizontal="left" vertical="top" wrapText="1"/>
    </xf>
    <xf numFmtId="0" fontId="2" fillId="0" borderId="13" xfId="0" applyFont="1" applyBorder="1" applyAlignment="1">
      <alignment horizontal="left" vertical="top" wrapText="1"/>
    </xf>
    <xf numFmtId="0" fontId="2" fillId="0" borderId="19" xfId="0" applyFont="1" applyBorder="1" applyAlignment="1">
      <alignment horizontal="left" vertical="top" wrapText="1"/>
    </xf>
    <xf numFmtId="0" fontId="2" fillId="4" borderId="0" xfId="0" applyFont="1" applyFill="1" applyBorder="1" applyAlignment="1">
      <alignment vertical="top" wrapText="1"/>
    </xf>
    <xf numFmtId="0" fontId="2" fillId="3" borderId="22" xfId="0" applyFont="1" applyFill="1" applyBorder="1" applyAlignment="1">
      <alignment horizontal="center" vertical="top" wrapText="1"/>
    </xf>
    <xf numFmtId="0" fontId="2" fillId="0" borderId="12" xfId="0" applyFont="1" applyBorder="1" applyAlignment="1">
      <alignment horizontal="center" wrapText="1"/>
    </xf>
    <xf numFmtId="0" fontId="2" fillId="3" borderId="12" xfId="0" applyFont="1" applyFill="1" applyBorder="1" applyAlignment="1">
      <alignment horizontal="center" vertical="top" wrapText="1"/>
    </xf>
    <xf numFmtId="0" fontId="2" fillId="0" borderId="22" xfId="0" applyFont="1" applyBorder="1" applyAlignment="1">
      <alignment horizontal="center" wrapText="1"/>
    </xf>
    <xf numFmtId="0" fontId="2" fillId="2" borderId="11" xfId="0" applyFont="1" applyFill="1" applyBorder="1" applyAlignment="1">
      <alignment wrapText="1"/>
    </xf>
    <xf numFmtId="0" fontId="8" fillId="3" borderId="0" xfId="0" applyFont="1" applyFill="1" applyBorder="1" applyAlignment="1">
      <alignment horizontal="left" vertical="top" wrapText="1"/>
    </xf>
    <xf numFmtId="0" fontId="2" fillId="0" borderId="14" xfId="0" applyFont="1" applyBorder="1" applyAlignment="1">
      <alignment horizontal="left" vertical="top" wrapText="1"/>
    </xf>
    <xf numFmtId="0" fontId="2" fillId="3" borderId="0" xfId="0" applyFont="1" applyFill="1" applyAlignment="1">
      <alignment horizontal="left" wrapText="1"/>
    </xf>
    <xf numFmtId="0" fontId="2" fillId="0" borderId="23" xfId="0" applyFont="1" applyBorder="1" applyAlignment="1">
      <alignment horizontal="center" vertical="top" wrapText="1"/>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2" fillId="0" borderId="21" xfId="0" applyFont="1" applyBorder="1" applyAlignment="1">
      <alignment vertical="top" wrapText="1"/>
    </xf>
    <xf numFmtId="0" fontId="2" fillId="0" borderId="20" xfId="0" applyFont="1" applyBorder="1" applyAlignment="1">
      <alignment horizontal="left" vertical="top" wrapText="1"/>
    </xf>
    <xf numFmtId="0" fontId="2" fillId="0" borderId="14" xfId="0" applyFont="1" applyBorder="1" applyAlignment="1">
      <alignment vertical="top" wrapText="1"/>
    </xf>
    <xf numFmtId="0" fontId="2" fillId="0" borderId="25" xfId="0" applyFont="1" applyBorder="1" applyAlignment="1">
      <alignment horizontal="left" vertical="top" wrapText="1"/>
    </xf>
    <xf numFmtId="0" fontId="8" fillId="11" borderId="0" xfId="0" applyFont="1" applyFill="1" applyBorder="1" applyAlignment="1">
      <alignment horizontal="left" vertical="top" wrapText="1"/>
    </xf>
    <xf numFmtId="0" fontId="13" fillId="11" borderId="0" xfId="0" applyFont="1" applyFill="1" applyBorder="1" applyAlignment="1">
      <alignment horizontal="left" vertical="top" wrapText="1"/>
    </xf>
    <xf numFmtId="0" fontId="3" fillId="11" borderId="0" xfId="0" applyFont="1" applyFill="1" applyBorder="1" applyAlignment="1">
      <alignment horizontal="left" vertical="top" wrapText="1"/>
    </xf>
    <xf numFmtId="0" fontId="13" fillId="10" borderId="0" xfId="0" applyFont="1" applyFill="1" applyBorder="1" applyAlignment="1">
      <alignment horizontal="left" vertical="top" wrapText="1"/>
    </xf>
    <xf numFmtId="0" fontId="8" fillId="10" borderId="0" xfId="0" applyFont="1" applyFill="1" applyBorder="1" applyAlignment="1">
      <alignment horizontal="left" vertical="top" wrapText="1"/>
    </xf>
    <xf numFmtId="0" fontId="3" fillId="10" borderId="0" xfId="0" applyFont="1" applyFill="1" applyBorder="1" applyAlignment="1">
      <alignment horizontal="left" vertical="top" wrapText="1"/>
    </xf>
    <xf numFmtId="0" fontId="2" fillId="0" borderId="27" xfId="0" applyFont="1" applyBorder="1" applyAlignment="1">
      <alignment horizontal="left" vertical="top" wrapText="1"/>
    </xf>
    <xf numFmtId="0" fontId="2" fillId="0" borderId="30" xfId="0" applyFont="1" applyBorder="1" applyAlignment="1">
      <alignment vertical="top" wrapText="1"/>
    </xf>
    <xf numFmtId="0" fontId="2" fillId="0" borderId="29" xfId="0" applyFont="1" applyBorder="1" applyAlignment="1">
      <alignment vertical="top" wrapText="1"/>
    </xf>
    <xf numFmtId="0" fontId="2" fillId="0" borderId="24" xfId="0" applyFont="1" applyBorder="1" applyAlignment="1">
      <alignment vertical="top" wrapText="1"/>
    </xf>
    <xf numFmtId="0" fontId="2" fillId="0" borderId="33" xfId="0" applyFont="1" applyBorder="1" applyAlignment="1">
      <alignment vertical="top" wrapText="1"/>
    </xf>
    <xf numFmtId="0" fontId="2" fillId="3" borderId="0" xfId="0" applyFont="1" applyFill="1" applyBorder="1" applyAlignment="1">
      <alignment wrapText="1"/>
    </xf>
    <xf numFmtId="0" fontId="2" fillId="3" borderId="0" xfId="0" applyFont="1" applyFill="1" applyBorder="1"/>
    <xf numFmtId="0" fontId="2" fillId="0" borderId="23" xfId="0" applyFont="1" applyBorder="1" applyAlignment="1">
      <alignment vertical="top" wrapText="1"/>
    </xf>
    <xf numFmtId="0" fontId="6" fillId="5"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9" fillId="5" borderId="0" xfId="0" applyFont="1" applyFill="1" applyBorder="1" applyAlignment="1">
      <alignment horizontal="left" vertical="top" wrapText="1"/>
    </xf>
    <xf numFmtId="0" fontId="5" fillId="9" borderId="0" xfId="0" applyFont="1" applyFill="1" applyBorder="1" applyAlignment="1">
      <alignment horizontal="left" vertical="top" wrapText="1"/>
    </xf>
    <xf numFmtId="0" fontId="2" fillId="0" borderId="0" xfId="0" applyFont="1" applyBorder="1" applyAlignment="1">
      <alignment wrapText="1"/>
    </xf>
    <xf numFmtId="0" fontId="10" fillId="4" borderId="0" xfId="0" applyFont="1" applyFill="1" applyBorder="1" applyAlignment="1">
      <alignment vertical="top" wrapText="1"/>
    </xf>
    <xf numFmtId="0" fontId="11" fillId="4" borderId="0" xfId="0" applyFont="1" applyFill="1" applyBorder="1" applyAlignment="1">
      <alignment horizontal="left" vertical="top" wrapText="1"/>
    </xf>
    <xf numFmtId="0" fontId="11" fillId="4" borderId="0" xfId="0" applyFont="1" applyFill="1" applyBorder="1" applyAlignment="1">
      <alignment vertical="top" wrapText="1"/>
    </xf>
    <xf numFmtId="0" fontId="5" fillId="3" borderId="5" xfId="0" applyFont="1" applyFill="1" applyBorder="1" applyAlignment="1">
      <alignment wrapText="1"/>
    </xf>
    <xf numFmtId="0" fontId="2" fillId="12" borderId="0" xfId="0" applyFont="1" applyFill="1" applyBorder="1" applyAlignment="1">
      <alignment vertical="top" wrapText="1"/>
    </xf>
    <xf numFmtId="0" fontId="2" fillId="9" borderId="0" xfId="0" applyFont="1" applyFill="1" applyBorder="1" applyAlignment="1">
      <alignment vertical="top" wrapText="1"/>
    </xf>
    <xf numFmtId="0" fontId="2" fillId="3" borderId="5" xfId="0" applyFont="1" applyFill="1" applyBorder="1" applyAlignment="1">
      <alignment horizontal="left" wrapText="1"/>
    </xf>
    <xf numFmtId="0" fontId="2" fillId="4" borderId="0" xfId="0" applyFont="1" applyFill="1" applyBorder="1" applyAlignment="1">
      <alignment horizontal="center" vertical="top" wrapText="1"/>
    </xf>
    <xf numFmtId="0" fontId="2" fillId="9" borderId="0" xfId="0" applyFont="1" applyFill="1" applyBorder="1" applyAlignment="1">
      <alignment horizontal="left" vertical="top" wrapText="1"/>
    </xf>
    <xf numFmtId="0" fontId="2" fillId="9" borderId="0" xfId="0" applyFont="1" applyFill="1" applyBorder="1" applyAlignment="1">
      <alignment wrapText="1"/>
    </xf>
    <xf numFmtId="0" fontId="2" fillId="4" borderId="0" xfId="0" applyFont="1" applyFill="1" applyBorder="1" applyAlignment="1">
      <alignment wrapText="1"/>
    </xf>
    <xf numFmtId="0" fontId="5" fillId="3" borderId="6" xfId="0" applyFont="1" applyFill="1" applyBorder="1"/>
    <xf numFmtId="0" fontId="2" fillId="3" borderId="6" xfId="0" applyFont="1" applyFill="1" applyBorder="1" applyAlignment="1">
      <alignment horizontal="left"/>
    </xf>
    <xf numFmtId="0" fontId="2" fillId="3" borderId="6" xfId="0" applyFont="1" applyFill="1" applyBorder="1" applyAlignment="1">
      <alignment wrapText="1"/>
    </xf>
    <xf numFmtId="0" fontId="2" fillId="3" borderId="6" xfId="0" applyFont="1" applyFill="1" applyBorder="1" applyAlignment="1">
      <alignment horizontal="left" wrapText="1"/>
    </xf>
    <xf numFmtId="0" fontId="2" fillId="0" borderId="35" xfId="0" applyFont="1" applyBorder="1" applyAlignment="1">
      <alignment vertical="top" wrapText="1"/>
    </xf>
    <xf numFmtId="0" fontId="2" fillId="0" borderId="36" xfId="0" applyFont="1" applyBorder="1" applyAlignment="1">
      <alignment vertical="top" wrapText="1"/>
    </xf>
    <xf numFmtId="0" fontId="2" fillId="0" borderId="38" xfId="0" applyFont="1" applyBorder="1" applyAlignment="1">
      <alignment horizontal="left" vertical="top" wrapText="1"/>
    </xf>
    <xf numFmtId="0" fontId="2" fillId="0" borderId="39" xfId="0" applyFont="1" applyBorder="1" applyAlignment="1">
      <alignment vertical="top" wrapText="1"/>
    </xf>
    <xf numFmtId="0" fontId="2" fillId="0" borderId="41" xfId="0" applyFont="1" applyBorder="1" applyAlignment="1">
      <alignment vertical="top" wrapText="1"/>
    </xf>
    <xf numFmtId="0" fontId="2" fillId="0" borderId="40" xfId="0" applyFont="1" applyBorder="1" applyAlignment="1">
      <alignment vertical="top" wrapText="1"/>
    </xf>
    <xf numFmtId="0" fontId="2" fillId="0" borderId="42" xfId="0" applyFont="1" applyBorder="1" applyAlignment="1">
      <alignment vertical="top" wrapText="1"/>
    </xf>
    <xf numFmtId="0" fontId="2" fillId="0" borderId="43" xfId="0" applyFont="1" applyBorder="1" applyAlignment="1">
      <alignment vertical="top" wrapText="1"/>
    </xf>
    <xf numFmtId="0" fontId="2" fillId="0" borderId="0" xfId="0" applyFont="1" applyAlignment="1" applyProtection="1">
      <alignment horizontal="left" wrapText="1"/>
      <protection locked="0"/>
    </xf>
    <xf numFmtId="0" fontId="11" fillId="3" borderId="0" xfId="0" applyFont="1" applyFill="1"/>
    <xf numFmtId="0" fontId="11" fillId="0" borderId="0" xfId="0" applyFont="1"/>
    <xf numFmtId="0" fontId="11" fillId="3" borderId="5" xfId="0" applyFont="1" applyFill="1" applyBorder="1"/>
    <xf numFmtId="0" fontId="11" fillId="3" borderId="0" xfId="0" applyFont="1" applyFill="1" applyBorder="1"/>
    <xf numFmtId="0" fontId="11" fillId="3" borderId="7" xfId="0" applyFont="1" applyFill="1" applyBorder="1"/>
    <xf numFmtId="0" fontId="11" fillId="3" borderId="8" xfId="0" applyFont="1" applyFill="1" applyBorder="1"/>
    <xf numFmtId="0" fontId="11" fillId="11" borderId="3" xfId="0" applyFont="1" applyFill="1" applyBorder="1"/>
    <xf numFmtId="0" fontId="11" fillId="11" borderId="4" xfId="0" applyFont="1" applyFill="1" applyBorder="1"/>
    <xf numFmtId="0" fontId="11" fillId="3" borderId="6" xfId="0" applyFont="1" applyFill="1" applyBorder="1"/>
    <xf numFmtId="0" fontId="11" fillId="3" borderId="9" xfId="0" applyFont="1" applyFill="1" applyBorder="1"/>
    <xf numFmtId="0" fontId="19" fillId="3" borderId="0" xfId="0" applyFont="1" applyFill="1" applyAlignment="1">
      <alignment vertical="top" wrapText="1"/>
    </xf>
    <xf numFmtId="0" fontId="19" fillId="3" borderId="3" xfId="0" applyFont="1" applyFill="1" applyBorder="1" applyAlignment="1">
      <alignment vertical="top" wrapText="1"/>
    </xf>
    <xf numFmtId="0" fontId="19" fillId="3" borderId="0" xfId="0" applyFont="1" applyFill="1" applyBorder="1" applyAlignment="1">
      <alignment horizontal="left" vertical="top" wrapText="1"/>
    </xf>
    <xf numFmtId="0" fontId="19" fillId="3" borderId="8" xfId="0" applyFont="1" applyFill="1" applyBorder="1" applyAlignment="1">
      <alignment horizontal="left" vertical="top" wrapText="1"/>
    </xf>
    <xf numFmtId="0" fontId="20" fillId="3" borderId="0" xfId="0" applyFont="1" applyFill="1" applyBorder="1" applyAlignment="1">
      <alignment vertical="top" wrapText="1"/>
    </xf>
    <xf numFmtId="0" fontId="19" fillId="2" borderId="0" xfId="0" applyFont="1" applyFill="1" applyBorder="1" applyAlignment="1">
      <alignment horizontal="left" vertical="top" wrapText="1"/>
    </xf>
    <xf numFmtId="0" fontId="21" fillId="12" borderId="1" xfId="0" applyFont="1" applyFill="1" applyBorder="1" applyAlignment="1" applyProtection="1">
      <alignment vertical="top" wrapText="1"/>
      <protection locked="0"/>
    </xf>
    <xf numFmtId="0" fontId="21" fillId="12" borderId="1" xfId="0" applyFont="1" applyFill="1" applyBorder="1" applyAlignment="1" applyProtection="1">
      <alignment horizontal="left" vertical="top" wrapText="1"/>
      <protection locked="0"/>
    </xf>
    <xf numFmtId="0" fontId="21" fillId="2" borderId="0" xfId="0" applyFont="1" applyFill="1" applyBorder="1" applyAlignment="1">
      <alignment horizontal="left" vertical="top" wrapText="1"/>
    </xf>
    <xf numFmtId="0" fontId="19" fillId="2" borderId="0" xfId="0" applyFont="1" applyFill="1" applyBorder="1" applyAlignment="1">
      <alignment horizontal="center" vertical="top" wrapText="1"/>
    </xf>
    <xf numFmtId="0" fontId="21" fillId="9" borderId="1" xfId="0" applyFont="1" applyFill="1" applyBorder="1" applyAlignment="1" applyProtection="1">
      <alignment vertical="top" wrapText="1"/>
      <protection locked="0"/>
    </xf>
    <xf numFmtId="0" fontId="22" fillId="3" borderId="0" xfId="0" applyFont="1" applyFill="1" applyBorder="1" applyAlignment="1">
      <alignment horizontal="center" vertical="top" wrapText="1"/>
    </xf>
    <xf numFmtId="0" fontId="19" fillId="3" borderId="0" xfId="0" applyFont="1" applyFill="1" applyBorder="1" applyAlignment="1">
      <alignment vertical="top" wrapText="1"/>
    </xf>
    <xf numFmtId="0" fontId="19" fillId="4" borderId="0" xfId="0" applyFont="1" applyFill="1" applyBorder="1" applyAlignment="1">
      <alignment vertical="top" wrapText="1"/>
    </xf>
    <xf numFmtId="0" fontId="21" fillId="9" borderId="1" xfId="0" applyFont="1" applyFill="1" applyBorder="1" applyAlignment="1" applyProtection="1">
      <alignment horizontal="left" vertical="top" wrapText="1"/>
      <protection locked="0"/>
    </xf>
    <xf numFmtId="0" fontId="23" fillId="4" borderId="15" xfId="0" applyFont="1" applyFill="1" applyBorder="1" applyAlignment="1">
      <alignment vertical="top" wrapText="1"/>
    </xf>
    <xf numFmtId="0" fontId="19" fillId="4" borderId="16" xfId="0" applyFont="1" applyFill="1" applyBorder="1" applyAlignment="1">
      <alignment vertical="top" wrapText="1"/>
    </xf>
    <xf numFmtId="0" fontId="21" fillId="9" borderId="1" xfId="0" quotePrefix="1" applyFont="1" applyFill="1" applyBorder="1" applyAlignment="1" applyProtection="1">
      <alignment horizontal="left" vertical="top" wrapText="1"/>
      <protection locked="0"/>
    </xf>
    <xf numFmtId="0" fontId="19" fillId="4" borderId="15" xfId="0" applyFont="1" applyFill="1" applyBorder="1" applyAlignment="1">
      <alignment vertical="top" wrapText="1"/>
    </xf>
    <xf numFmtId="0" fontId="21" fillId="4" borderId="0" xfId="0" applyFont="1" applyFill="1" applyBorder="1" applyAlignment="1">
      <alignment horizontal="left" vertical="top" wrapText="1"/>
    </xf>
    <xf numFmtId="0" fontId="19" fillId="4" borderId="0" xfId="0" applyFont="1" applyFill="1" applyBorder="1" applyAlignment="1">
      <alignment horizontal="left" vertical="top" wrapText="1"/>
    </xf>
    <xf numFmtId="0" fontId="24" fillId="9" borderId="0" xfId="0" applyFont="1" applyFill="1" applyBorder="1" applyAlignment="1">
      <alignment horizontal="left" vertical="top" wrapText="1"/>
    </xf>
    <xf numFmtId="0" fontId="19" fillId="4" borderId="17" xfId="0" applyFont="1" applyFill="1" applyBorder="1" applyAlignment="1">
      <alignment horizontal="left" vertical="top" wrapText="1"/>
    </xf>
    <xf numFmtId="0" fontId="21" fillId="4" borderId="0" xfId="0" applyFont="1" applyFill="1" applyBorder="1" applyAlignment="1" applyProtection="1">
      <alignment vertical="top" wrapText="1"/>
      <protection locked="0"/>
    </xf>
    <xf numFmtId="0" fontId="21" fillId="4" borderId="0" xfId="0" applyFont="1" applyFill="1" applyBorder="1" applyAlignment="1" applyProtection="1">
      <alignment horizontal="left" vertical="top" wrapText="1"/>
      <protection locked="0"/>
    </xf>
    <xf numFmtId="0" fontId="19" fillId="4" borderId="0" xfId="0" applyFont="1" applyFill="1" applyBorder="1" applyAlignment="1" applyProtection="1">
      <alignment horizontal="left" vertical="top" wrapText="1"/>
    </xf>
    <xf numFmtId="0" fontId="19" fillId="4" borderId="31" xfId="0" applyFont="1" applyFill="1" applyBorder="1" applyAlignment="1">
      <alignment vertical="top" wrapText="1"/>
    </xf>
    <xf numFmtId="0" fontId="19" fillId="4" borderId="32" xfId="0" applyFont="1" applyFill="1" applyBorder="1" applyAlignment="1">
      <alignment vertical="top" wrapText="1"/>
    </xf>
    <xf numFmtId="0" fontId="21" fillId="3" borderId="0" xfId="0" applyFont="1" applyFill="1" applyBorder="1" applyAlignment="1" applyProtection="1">
      <alignment horizontal="left" vertical="top" wrapText="1"/>
      <protection locked="0"/>
    </xf>
    <xf numFmtId="0" fontId="19" fillId="3" borderId="8" xfId="0" applyFont="1" applyFill="1" applyBorder="1" applyAlignment="1">
      <alignment vertical="top" wrapText="1"/>
    </xf>
    <xf numFmtId="0" fontId="19" fillId="11" borderId="0" xfId="0" applyFont="1" applyFill="1" applyBorder="1" applyAlignment="1">
      <alignment vertical="top" wrapText="1"/>
    </xf>
    <xf numFmtId="0" fontId="19" fillId="11" borderId="0" xfId="0" applyFont="1" applyFill="1" applyBorder="1" applyAlignment="1">
      <alignment horizontal="left" vertical="top" wrapText="1"/>
    </xf>
    <xf numFmtId="0" fontId="19" fillId="10" borderId="0" xfId="0" applyFont="1" applyFill="1" applyBorder="1" applyAlignment="1">
      <alignment horizontal="left" vertical="top" wrapText="1"/>
    </xf>
    <xf numFmtId="0" fontId="21" fillId="10" borderId="0" xfId="0" applyFont="1" applyFill="1" applyBorder="1" applyAlignment="1">
      <alignment horizontal="left" vertical="top" wrapText="1"/>
    </xf>
    <xf numFmtId="0" fontId="19" fillId="0" borderId="0" xfId="0" applyFont="1" applyAlignment="1">
      <alignment vertical="top" wrapText="1"/>
    </xf>
    <xf numFmtId="0" fontId="19" fillId="0" borderId="0" xfId="0" applyFont="1" applyAlignment="1">
      <alignment vertical="top"/>
    </xf>
    <xf numFmtId="0" fontId="25" fillId="2" borderId="0" xfId="0" applyFont="1" applyFill="1" applyBorder="1" applyAlignment="1">
      <alignment horizontal="left" vertical="top" wrapText="1"/>
    </xf>
    <xf numFmtId="0" fontId="26" fillId="9" borderId="1" xfId="0" applyFont="1" applyFill="1" applyBorder="1" applyAlignment="1" applyProtection="1">
      <alignment horizontal="left" vertical="top" wrapText="1"/>
      <protection locked="0"/>
    </xf>
    <xf numFmtId="0" fontId="2" fillId="4" borderId="0" xfId="0" applyFont="1" applyFill="1" applyBorder="1" applyAlignment="1">
      <alignment vertical="top" wrapText="1"/>
    </xf>
    <xf numFmtId="0" fontId="5" fillId="9" borderId="0"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0" xfId="0" applyFont="1" applyFill="1" applyBorder="1" applyAlignment="1">
      <alignment horizontal="left" wrapText="1"/>
    </xf>
    <xf numFmtId="0" fontId="2" fillId="9" borderId="0" xfId="0" applyFont="1" applyFill="1" applyBorder="1" applyAlignment="1">
      <alignment horizontal="left" vertical="top" wrapText="1"/>
    </xf>
    <xf numFmtId="0" fontId="11" fillId="4" borderId="0" xfId="0" applyFont="1" applyFill="1" applyBorder="1" applyAlignment="1">
      <alignment horizontal="left" vertical="top" wrapText="1"/>
    </xf>
    <xf numFmtId="0" fontId="5" fillId="12" borderId="0" xfId="0" applyFont="1" applyFill="1" applyBorder="1" applyAlignment="1">
      <alignment horizontal="left" vertical="top" wrapText="1"/>
    </xf>
    <xf numFmtId="0" fontId="21" fillId="9" borderId="1" xfId="0" applyFont="1" applyFill="1" applyBorder="1" applyAlignment="1" applyProtection="1">
      <alignment horizontal="left" vertical="top" wrapText="1"/>
      <protection locked="0"/>
    </xf>
    <xf numFmtId="0" fontId="6" fillId="7" borderId="0" xfId="0" applyFont="1" applyFill="1" applyBorder="1" applyAlignment="1">
      <alignment horizontal="center" vertical="top" wrapText="1"/>
    </xf>
    <xf numFmtId="0" fontId="14" fillId="8" borderId="0" xfId="0" applyFont="1" applyFill="1" applyBorder="1" applyAlignment="1">
      <alignment horizontal="center" vertical="top" wrapText="1"/>
    </xf>
    <xf numFmtId="0" fontId="6" fillId="6" borderId="0" xfId="0" applyFont="1" applyFill="1" applyBorder="1" applyAlignment="1">
      <alignment horizontal="center" vertical="top" wrapText="1"/>
    </xf>
    <xf numFmtId="0" fontId="6" fillId="5" borderId="0" xfId="0" applyFont="1" applyFill="1" applyBorder="1" applyAlignment="1">
      <alignment horizontal="center" vertical="top" wrapText="1"/>
    </xf>
    <xf numFmtId="0" fontId="9" fillId="5"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1" borderId="0" xfId="0" applyFont="1" applyFill="1" applyBorder="1" applyAlignment="1">
      <alignment horizontal="left" vertical="top" wrapText="1"/>
    </xf>
    <xf numFmtId="0" fontId="2" fillId="4" borderId="0" xfId="0" applyFont="1" applyFill="1" applyBorder="1" applyAlignment="1">
      <alignment vertical="top" wrapText="1"/>
    </xf>
    <xf numFmtId="0" fontId="0" fillId="3" borderId="0" xfId="0" applyFill="1"/>
    <xf numFmtId="0" fontId="0" fillId="3" borderId="4" xfId="0" applyFill="1" applyBorder="1"/>
    <xf numFmtId="0" fontId="0" fillId="3" borderId="6" xfId="0" applyFill="1" applyBorder="1"/>
    <xf numFmtId="0" fontId="0" fillId="3" borderId="9" xfId="0" applyFill="1" applyBorder="1"/>
    <xf numFmtId="0" fontId="0" fillId="3" borderId="0" xfId="0" applyFill="1" applyAlignment="1">
      <alignment vertical="top"/>
    </xf>
    <xf numFmtId="0" fontId="0" fillId="3" borderId="2" xfId="0" applyFill="1" applyBorder="1" applyAlignment="1">
      <alignment vertical="top"/>
    </xf>
    <xf numFmtId="0" fontId="0" fillId="3" borderId="5" xfId="0" applyFill="1" applyBorder="1" applyAlignment="1">
      <alignment vertical="top"/>
    </xf>
    <xf numFmtId="0" fontId="0" fillId="3" borderId="7" xfId="0" applyFill="1" applyBorder="1" applyAlignment="1">
      <alignment vertical="top"/>
    </xf>
    <xf numFmtId="0" fontId="0" fillId="3" borderId="8" xfId="0" applyFill="1" applyBorder="1" applyAlignment="1">
      <alignment vertical="top"/>
    </xf>
    <xf numFmtId="0" fontId="0" fillId="0" borderId="0" xfId="0" applyAlignment="1">
      <alignment vertical="top"/>
    </xf>
    <xf numFmtId="0" fontId="2" fillId="3" borderId="0" xfId="0" applyFont="1" applyFill="1" applyAlignment="1">
      <alignment vertical="top"/>
    </xf>
    <xf numFmtId="0" fontId="2" fillId="3" borderId="3" xfId="0" applyFont="1" applyFill="1" applyBorder="1" applyAlignment="1">
      <alignment vertical="top"/>
    </xf>
    <xf numFmtId="0" fontId="12" fillId="3" borderId="0" xfId="0" applyFont="1" applyFill="1" applyBorder="1" applyAlignment="1">
      <alignment horizontal="left" vertical="top"/>
    </xf>
    <xf numFmtId="0" fontId="2" fillId="2" borderId="0" xfId="0" applyFont="1" applyFill="1" applyBorder="1" applyAlignment="1">
      <alignment vertical="top" wrapText="1"/>
    </xf>
    <xf numFmtId="0" fontId="9" fillId="6" borderId="0" xfId="0" applyFont="1" applyFill="1" applyBorder="1" applyAlignment="1">
      <alignment vertical="top"/>
    </xf>
    <xf numFmtId="0" fontId="2" fillId="2"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3" borderId="0" xfId="0" applyFont="1" applyFill="1" applyAlignment="1">
      <alignment horizontal="center" vertical="center"/>
    </xf>
    <xf numFmtId="0" fontId="2" fillId="3" borderId="3" xfId="0" applyFont="1" applyFill="1" applyBorder="1" applyAlignment="1">
      <alignment horizontal="center" vertical="center"/>
    </xf>
    <xf numFmtId="0" fontId="12" fillId="9"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0" fillId="3" borderId="8" xfId="0" applyFill="1" applyBorder="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0" fontId="2" fillId="11" borderId="0" xfId="0" applyFont="1" applyFill="1" applyBorder="1" applyAlignment="1">
      <alignment horizontal="center" vertical="center"/>
    </xf>
    <xf numFmtId="0" fontId="2" fillId="10" borderId="0" xfId="0" applyFont="1" applyFill="1" applyBorder="1" applyAlignment="1">
      <alignment vertical="top" wrapText="1"/>
    </xf>
    <xf numFmtId="0" fontId="2" fillId="10" borderId="0" xfId="0" applyFont="1" applyFill="1" applyBorder="1" applyAlignment="1">
      <alignment horizontal="center" vertical="center"/>
    </xf>
    <xf numFmtId="0" fontId="9" fillId="3" borderId="0" xfId="0" applyFont="1" applyFill="1" applyAlignment="1">
      <alignment vertical="top"/>
    </xf>
    <xf numFmtId="0" fontId="9" fillId="3" borderId="3" xfId="0" applyFont="1" applyFill="1" applyBorder="1" applyAlignment="1">
      <alignment vertical="top"/>
    </xf>
    <xf numFmtId="0" fontId="9" fillId="3" borderId="0" xfId="0" applyFont="1" applyFill="1" applyBorder="1" applyAlignment="1">
      <alignment horizontal="left" vertical="top"/>
    </xf>
    <xf numFmtId="0" fontId="9" fillId="3" borderId="0" xfId="0" applyFont="1" applyFill="1" applyBorder="1" applyAlignment="1">
      <alignment vertical="top"/>
    </xf>
    <xf numFmtId="0" fontId="9" fillId="5" borderId="0" xfId="0" applyFont="1" applyFill="1" applyBorder="1" applyAlignment="1">
      <alignment vertical="top"/>
    </xf>
    <xf numFmtId="0" fontId="9" fillId="8" borderId="0" xfId="0" applyFont="1" applyFill="1" applyBorder="1" applyAlignment="1">
      <alignment vertical="top"/>
    </xf>
    <xf numFmtId="0" fontId="9" fillId="7" borderId="0" xfId="0" applyFont="1" applyFill="1" applyBorder="1" applyAlignment="1">
      <alignment vertical="top"/>
    </xf>
    <xf numFmtId="0" fontId="27" fillId="3" borderId="8" xfId="0" applyFont="1" applyFill="1" applyBorder="1" applyAlignment="1">
      <alignment vertical="top"/>
    </xf>
    <xf numFmtId="0" fontId="27" fillId="3" borderId="0" xfId="0" applyFont="1" applyFill="1" applyAlignment="1">
      <alignment vertical="top"/>
    </xf>
    <xf numFmtId="0" fontId="27" fillId="0" borderId="0" xfId="0" applyFont="1" applyAlignment="1">
      <alignment vertical="top"/>
    </xf>
    <xf numFmtId="0" fontId="23" fillId="4" borderId="0" xfId="0" applyFont="1" applyFill="1" applyBorder="1" applyAlignment="1">
      <alignment vertical="top" wrapText="1"/>
    </xf>
    <xf numFmtId="0" fontId="21" fillId="11" borderId="0" xfId="0" applyFont="1" applyFill="1" applyBorder="1" applyAlignment="1" applyProtection="1">
      <alignment horizontal="left" vertical="top" wrapText="1"/>
      <protection locked="0"/>
    </xf>
    <xf numFmtId="0" fontId="2" fillId="11" borderId="0" xfId="0" applyFont="1" applyFill="1" applyBorder="1" applyAlignment="1">
      <alignment horizontal="center" vertical="top" wrapText="1"/>
    </xf>
    <xf numFmtId="0" fontId="21" fillId="10" borderId="0" xfId="0" applyFont="1" applyFill="1" applyBorder="1" applyAlignment="1" applyProtection="1">
      <alignment horizontal="left" vertical="top" wrapText="1"/>
      <protection locked="0"/>
    </xf>
    <xf numFmtId="0" fontId="5" fillId="3" borderId="0" xfId="0" applyFont="1" applyFill="1" applyBorder="1" applyAlignment="1">
      <alignment horizontal="left" vertical="top" wrapText="1"/>
    </xf>
    <xf numFmtId="0" fontId="26" fillId="4" borderId="0" xfId="0" applyFont="1" applyFill="1" applyBorder="1" applyAlignment="1" applyProtection="1">
      <alignment horizontal="left" vertical="top" wrapText="1"/>
      <protection locked="0"/>
    </xf>
    <xf numFmtId="0" fontId="21" fillId="4" borderId="0" xfId="0" quotePrefix="1" applyFont="1" applyFill="1" applyBorder="1" applyAlignment="1" applyProtection="1">
      <alignment horizontal="left" vertical="top" wrapText="1"/>
      <protection locked="0"/>
    </xf>
    <xf numFmtId="0" fontId="21" fillId="2" borderId="0" xfId="0" applyFont="1" applyFill="1" applyBorder="1" applyAlignment="1" applyProtection="1">
      <alignment vertical="top" wrapText="1"/>
      <protection locked="0"/>
    </xf>
    <xf numFmtId="0" fontId="21" fillId="2" borderId="0" xfId="0" applyFont="1" applyFill="1" applyBorder="1" applyAlignment="1" applyProtection="1">
      <alignment horizontal="left" vertical="top" wrapText="1"/>
      <protection locked="0"/>
    </xf>
    <xf numFmtId="0" fontId="19" fillId="3" borderId="0" xfId="0" applyFont="1" applyFill="1" applyAlignment="1" applyProtection="1">
      <alignment vertical="top" wrapText="1"/>
    </xf>
    <xf numFmtId="0" fontId="19" fillId="3" borderId="3" xfId="0" applyFont="1" applyFill="1" applyBorder="1" applyAlignment="1" applyProtection="1">
      <alignment vertical="top" wrapText="1"/>
    </xf>
    <xf numFmtId="0" fontId="2" fillId="9" borderId="0" xfId="0" applyFont="1" applyFill="1" applyBorder="1" applyAlignment="1" applyProtection="1">
      <alignment horizontal="left" vertical="top" wrapText="1"/>
    </xf>
    <xf numFmtId="0" fontId="19" fillId="3" borderId="0" xfId="0" applyFont="1" applyFill="1" applyBorder="1" applyAlignment="1" applyProtection="1">
      <alignment horizontal="left" vertical="top" wrapText="1"/>
    </xf>
    <xf numFmtId="0" fontId="19" fillId="3" borderId="8" xfId="0" applyFont="1" applyFill="1" applyBorder="1" applyAlignment="1" applyProtection="1">
      <alignment horizontal="left" vertical="top" wrapText="1"/>
    </xf>
    <xf numFmtId="0" fontId="6" fillId="6" borderId="0" xfId="0" applyFont="1" applyFill="1" applyBorder="1" applyAlignment="1" applyProtection="1">
      <alignment horizontal="center" vertical="top" wrapText="1"/>
    </xf>
    <xf numFmtId="0" fontId="20" fillId="3" borderId="0" xfId="0" applyFont="1" applyFill="1" applyBorder="1" applyAlignment="1" applyProtection="1">
      <alignment vertical="top" wrapText="1"/>
    </xf>
    <xf numFmtId="0" fontId="2" fillId="2" borderId="0" xfId="0" applyFont="1" applyFill="1" applyBorder="1" applyAlignment="1" applyProtection="1">
      <alignment horizontal="left" vertical="top" wrapText="1"/>
    </xf>
    <xf numFmtId="0" fontId="19" fillId="2" borderId="0" xfId="0" applyFont="1" applyFill="1" applyBorder="1" applyAlignment="1" applyProtection="1">
      <alignment horizontal="left" vertical="top" wrapText="1"/>
    </xf>
    <xf numFmtId="0" fontId="25" fillId="2" borderId="0" xfId="0" applyFont="1" applyFill="1" applyBorder="1" applyAlignment="1" applyProtection="1">
      <alignment horizontal="left" vertical="top" wrapText="1"/>
    </xf>
    <xf numFmtId="0" fontId="21" fillId="2" borderId="0" xfId="0" applyFont="1" applyFill="1" applyBorder="1" applyAlignment="1" applyProtection="1">
      <alignment vertical="top" wrapText="1"/>
    </xf>
    <xf numFmtId="0" fontId="21"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19" fillId="2" borderId="0" xfId="0" applyFont="1" applyFill="1" applyBorder="1" applyAlignment="1" applyProtection="1">
      <alignment horizontal="center" vertical="top" wrapText="1"/>
    </xf>
    <xf numFmtId="0" fontId="6" fillId="5" borderId="0" xfId="0" applyFont="1" applyFill="1" applyBorder="1" applyAlignment="1" applyProtection="1">
      <alignment horizontal="center" vertical="top" wrapText="1"/>
    </xf>
    <xf numFmtId="0" fontId="22" fillId="3" borderId="0" xfId="0" applyFont="1" applyFill="1" applyBorder="1" applyAlignment="1" applyProtection="1">
      <alignment horizontal="center" vertical="top" wrapText="1"/>
    </xf>
    <xf numFmtId="0" fontId="9" fillId="5" borderId="0" xfId="0" applyFont="1" applyFill="1" applyBorder="1" applyAlignment="1" applyProtection="1">
      <alignment horizontal="left" vertical="top" wrapText="1"/>
    </xf>
    <xf numFmtId="0" fontId="19" fillId="3" borderId="0" xfId="0" applyFont="1" applyFill="1" applyBorder="1" applyAlignment="1" applyProtection="1">
      <alignment vertical="top" wrapText="1"/>
    </xf>
    <xf numFmtId="0" fontId="5" fillId="9" borderId="0" xfId="0" applyFont="1" applyFill="1" applyBorder="1" applyAlignment="1" applyProtection="1">
      <alignment horizontal="left" vertical="top" wrapText="1"/>
    </xf>
    <xf numFmtId="0" fontId="2" fillId="4" borderId="0" xfId="0" applyFont="1" applyFill="1" applyBorder="1" applyAlignment="1" applyProtection="1">
      <alignment horizontal="left" vertical="top" wrapText="1"/>
    </xf>
    <xf numFmtId="0" fontId="19" fillId="4" borderId="0" xfId="0" applyFont="1" applyFill="1" applyBorder="1" applyAlignment="1" applyProtection="1">
      <alignment vertical="top" wrapText="1"/>
    </xf>
    <xf numFmtId="0" fontId="26" fillId="4" borderId="0" xfId="0" applyFont="1" applyFill="1" applyBorder="1" applyAlignment="1" applyProtection="1">
      <alignment horizontal="left" vertical="top" wrapText="1"/>
    </xf>
    <xf numFmtId="0" fontId="21" fillId="4" borderId="0" xfId="0" applyFont="1" applyFill="1" applyBorder="1" applyAlignment="1" applyProtection="1">
      <alignment vertical="top" wrapText="1"/>
    </xf>
    <xf numFmtId="0" fontId="21" fillId="4" borderId="0" xfId="0" applyFont="1" applyFill="1" applyBorder="1" applyAlignment="1" applyProtection="1">
      <alignment horizontal="left" vertical="top" wrapText="1"/>
    </xf>
    <xf numFmtId="0" fontId="21" fillId="4" borderId="0" xfId="0" quotePrefix="1"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24" fillId="9" borderId="0"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21" fillId="3" borderId="0"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19" fillId="3" borderId="8" xfId="0" applyFont="1" applyFill="1" applyBorder="1" applyAlignment="1" applyProtection="1">
      <alignment vertical="top" wrapText="1"/>
    </xf>
    <xf numFmtId="0" fontId="6" fillId="7" borderId="0" xfId="0" applyFont="1" applyFill="1" applyBorder="1" applyAlignment="1" applyProtection="1">
      <alignment horizontal="center" vertical="top" wrapText="1"/>
    </xf>
    <xf numFmtId="0" fontId="2" fillId="11" borderId="0" xfId="0" applyFont="1" applyFill="1" applyBorder="1" applyAlignment="1" applyProtection="1">
      <alignment horizontal="left" vertical="top" wrapText="1"/>
    </xf>
    <xf numFmtId="0" fontId="21" fillId="11" borderId="0" xfId="0" applyFont="1" applyFill="1" applyBorder="1" applyAlignment="1" applyProtection="1">
      <alignment horizontal="left" vertical="top" wrapText="1"/>
    </xf>
    <xf numFmtId="0" fontId="2" fillId="11" borderId="0" xfId="0" applyFont="1" applyFill="1" applyBorder="1" applyAlignment="1" applyProtection="1">
      <alignment horizontal="center" vertical="top" wrapText="1"/>
    </xf>
    <xf numFmtId="0" fontId="19" fillId="11" borderId="0" xfId="0" applyFont="1" applyFill="1" applyBorder="1" applyAlignment="1" applyProtection="1">
      <alignment vertical="top" wrapText="1"/>
    </xf>
    <xf numFmtId="0" fontId="19" fillId="11" borderId="0" xfId="0" applyFont="1" applyFill="1" applyBorder="1" applyAlignment="1" applyProtection="1">
      <alignment horizontal="left" vertical="top" wrapText="1"/>
    </xf>
    <xf numFmtId="0" fontId="14" fillId="8" borderId="0" xfId="0" applyFont="1" applyFill="1" applyBorder="1" applyAlignment="1" applyProtection="1">
      <alignment horizontal="center" vertical="top" wrapText="1"/>
    </xf>
    <xf numFmtId="0" fontId="2" fillId="10" borderId="0" xfId="0" applyFont="1" applyFill="1" applyBorder="1" applyAlignment="1" applyProtection="1">
      <alignment horizontal="left" vertical="top" wrapText="1"/>
    </xf>
    <xf numFmtId="0" fontId="21" fillId="10" borderId="0" xfId="0" applyFont="1" applyFill="1" applyBorder="1" applyAlignment="1" applyProtection="1">
      <alignment horizontal="left" vertical="top" wrapText="1"/>
    </xf>
    <xf numFmtId="0" fontId="19" fillId="10" borderId="0" xfId="0" applyFont="1" applyFill="1" applyBorder="1" applyAlignment="1" applyProtection="1">
      <alignment horizontal="left" vertical="top" wrapText="1"/>
    </xf>
    <xf numFmtId="0" fontId="19" fillId="0" borderId="0" xfId="0" applyFont="1" applyAlignment="1" applyProtection="1">
      <alignment vertical="top" wrapText="1"/>
    </xf>
    <xf numFmtId="0" fontId="19" fillId="0" borderId="0" xfId="0" applyFont="1" applyAlignment="1" applyProtection="1">
      <alignment vertical="top"/>
    </xf>
    <xf numFmtId="0" fontId="2" fillId="0" borderId="24" xfId="0" applyFont="1" applyBorder="1" applyAlignment="1" applyProtection="1">
      <alignment vertical="top" wrapText="1"/>
      <protection locked="0"/>
    </xf>
    <xf numFmtId="0" fontId="5" fillId="9"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0" xfId="0" applyFont="1" applyFill="1" applyBorder="1" applyAlignment="1">
      <alignment horizontal="left" wrapText="1"/>
    </xf>
    <xf numFmtId="0" fontId="2" fillId="9" borderId="0" xfId="0" applyFont="1" applyFill="1" applyBorder="1" applyAlignment="1">
      <alignment horizontal="left" vertical="top" wrapText="1"/>
    </xf>
    <xf numFmtId="0" fontId="11" fillId="4" borderId="0" xfId="0" applyFont="1" applyFill="1" applyBorder="1" applyAlignment="1">
      <alignment horizontal="left" vertical="top" wrapText="1"/>
    </xf>
    <xf numFmtId="0" fontId="5" fillId="12" borderId="0" xfId="0" applyFont="1" applyFill="1" applyBorder="1" applyAlignment="1">
      <alignment horizontal="left" vertical="top" wrapText="1"/>
    </xf>
    <xf numFmtId="0" fontId="21" fillId="9" borderId="1" xfId="0" applyFont="1" applyFill="1" applyBorder="1" applyAlignment="1" applyProtection="1">
      <alignment horizontal="left" vertical="top" wrapText="1"/>
      <protection locked="0"/>
    </xf>
    <xf numFmtId="0" fontId="2" fillId="4" borderId="13" xfId="0" applyFont="1" applyFill="1" applyBorder="1" applyAlignment="1">
      <alignment horizontal="left" vertical="top" wrapText="1"/>
    </xf>
    <xf numFmtId="0" fontId="2" fillId="4" borderId="18" xfId="0" applyFont="1" applyFill="1" applyBorder="1" applyAlignment="1">
      <alignment horizontal="left" vertical="top" wrapText="1"/>
    </xf>
    <xf numFmtId="0" fontId="2" fillId="4" borderId="10" xfId="0" applyFont="1" applyFill="1" applyBorder="1" applyAlignment="1">
      <alignment horizontal="left" vertical="top" wrapText="1"/>
    </xf>
    <xf numFmtId="0" fontId="6" fillId="7" borderId="0" xfId="0" applyFont="1" applyFill="1" applyBorder="1" applyAlignment="1">
      <alignment horizontal="center" vertical="top" wrapText="1"/>
    </xf>
    <xf numFmtId="0" fontId="14" fillId="8" borderId="0" xfId="0" applyFont="1" applyFill="1" applyBorder="1" applyAlignment="1">
      <alignment horizontal="center" vertical="top" wrapText="1"/>
    </xf>
    <xf numFmtId="0" fontId="6" fillId="6" borderId="0" xfId="0" applyFont="1" applyFill="1" applyBorder="1" applyAlignment="1">
      <alignment horizontal="center" vertical="top" wrapText="1"/>
    </xf>
    <xf numFmtId="0" fontId="6" fillId="5" borderId="0" xfId="0" applyFont="1" applyFill="1" applyBorder="1" applyAlignment="1">
      <alignment horizontal="center" vertical="top" wrapText="1"/>
    </xf>
    <xf numFmtId="0" fontId="9" fillId="5"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8" fillId="11" borderId="0"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26" xfId="0" applyFont="1" applyFill="1" applyBorder="1" applyAlignment="1">
      <alignment horizontal="left" vertical="top" wrapText="1"/>
    </xf>
    <xf numFmtId="0" fontId="2" fillId="10" borderId="28" xfId="0" applyFont="1" applyFill="1" applyBorder="1" applyAlignment="1">
      <alignment horizontal="left" vertical="top" wrapText="1"/>
    </xf>
    <xf numFmtId="0" fontId="2" fillId="3" borderId="27" xfId="0" applyFont="1" applyFill="1" applyBorder="1" applyAlignment="1">
      <alignment horizontal="center" vertical="top" wrapText="1"/>
    </xf>
    <xf numFmtId="0" fontId="2" fillId="3" borderId="34" xfId="0" applyFont="1" applyFill="1" applyBorder="1" applyAlignment="1">
      <alignment horizontal="center" vertical="top" wrapText="1"/>
    </xf>
    <xf numFmtId="0" fontId="2" fillId="11" borderId="0" xfId="0" applyFont="1" applyFill="1" applyBorder="1" applyAlignment="1">
      <alignment horizontal="left" vertical="top" wrapText="1"/>
    </xf>
    <xf numFmtId="0" fontId="2" fillId="11" borderId="37" xfId="0" applyFont="1" applyFill="1" applyBorder="1" applyAlignment="1">
      <alignment horizontal="left" vertical="top" wrapText="1"/>
    </xf>
    <xf numFmtId="0" fontId="2" fillId="4" borderId="0" xfId="0" applyFont="1" applyFill="1" applyBorder="1" applyAlignment="1">
      <alignment vertical="top" wrapText="1"/>
    </xf>
    <xf numFmtId="0" fontId="12" fillId="9" borderId="0" xfId="0" applyFont="1" applyFill="1" applyBorder="1" applyAlignment="1">
      <alignment horizontal="left" vertical="top"/>
    </xf>
    <xf numFmtId="0" fontId="2" fillId="11" borderId="0" xfId="0" applyFont="1" applyFill="1" applyBorder="1" applyAlignment="1">
      <alignment horizontal="center" vertical="center"/>
    </xf>
    <xf numFmtId="0" fontId="17" fillId="11" borderId="2" xfId="0" applyFont="1" applyFill="1" applyBorder="1" applyAlignment="1">
      <alignment horizontal="center"/>
    </xf>
    <xf numFmtId="0" fontId="17" fillId="11" borderId="3" xfId="0" applyFont="1" applyFill="1" applyBorder="1" applyAlignment="1">
      <alignment horizontal="center"/>
    </xf>
    <xf numFmtId="0" fontId="18" fillId="3" borderId="5" xfId="0" applyFont="1" applyFill="1" applyBorder="1" applyAlignment="1">
      <alignment horizontal="left" vertical="top" wrapText="1"/>
    </xf>
    <xf numFmtId="0" fontId="18" fillId="3" borderId="0" xfId="0" applyFont="1" applyFill="1" applyBorder="1" applyAlignment="1">
      <alignment horizontal="left" vertical="top" wrapText="1"/>
    </xf>
    <xf numFmtId="0" fontId="17" fillId="11" borderId="4" xfId="0" applyFont="1" applyFill="1" applyBorder="1" applyAlignment="1">
      <alignment horizontal="center"/>
    </xf>
  </cellXfs>
  <cellStyles count="1">
    <cellStyle name="Standaard" xfId="0" builtinId="0"/>
  </cellStyles>
  <dxfs count="0"/>
  <tableStyles count="0" defaultTableStyle="TableStyleMedium2" defaultPivotStyle="PivotStyleLight16"/>
  <colors>
    <mruColors>
      <color rgb="FFF6D6E4"/>
      <color rgb="FFCA005D"/>
      <color rgb="FFC6B8CF"/>
      <color rgb="FF42145F"/>
      <color rgb="FF01689B"/>
      <color rgb="FFDEF0F9"/>
      <color rgb="FFEFB2CE"/>
      <color rgb="FFDDDDDD"/>
      <color rgb="FFC3DBB6"/>
      <color rgb="FF3987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pieChart>
        <c:varyColors val="1"/>
        <c:ser>
          <c:idx val="0"/>
          <c:order val="0"/>
          <c:tx>
            <c:strRef>
              <c:f>BerekeningenSpin!$C$1</c:f>
              <c:strCache>
                <c:ptCount val="1"/>
                <c:pt idx="0">
                  <c:v>Sector weight</c:v>
                </c:pt>
              </c:strCache>
            </c:strRef>
          </c:tx>
          <c:spPr>
            <a:noFill/>
            <a:ln>
              <a:solidFill>
                <a:schemeClr val="tx1"/>
              </a:solidFill>
            </a:ln>
          </c:spPr>
          <c:dPt>
            <c:idx val="0"/>
            <c:bubble3D val="0"/>
            <c:spPr>
              <a:noFill/>
              <a:ln w="19050">
                <a:solidFill>
                  <a:schemeClr val="tx1"/>
                </a:solidFill>
              </a:ln>
              <a:effectLst/>
            </c:spPr>
            <c:extLst>
              <c:ext xmlns:c16="http://schemas.microsoft.com/office/drawing/2014/chart" uri="{C3380CC4-5D6E-409C-BE32-E72D297353CC}">
                <c16:uniqueId val="{00000003-166A-4862-A67B-F27E052D9635}"/>
              </c:ext>
            </c:extLst>
          </c:dPt>
          <c:dPt>
            <c:idx val="1"/>
            <c:bubble3D val="0"/>
            <c:spPr>
              <a:noFill/>
              <a:ln w="19050">
                <a:solidFill>
                  <a:schemeClr val="tx1"/>
                </a:solidFill>
              </a:ln>
              <a:effectLst/>
            </c:spPr>
            <c:extLst>
              <c:ext xmlns:c16="http://schemas.microsoft.com/office/drawing/2014/chart" uri="{C3380CC4-5D6E-409C-BE32-E72D297353CC}">
                <c16:uniqueId val="{00000002-166A-4862-A67B-F27E052D9635}"/>
              </c:ext>
            </c:extLst>
          </c:dPt>
          <c:dPt>
            <c:idx val="2"/>
            <c:bubble3D val="0"/>
            <c:spPr>
              <a:noFill/>
              <a:ln w="19050">
                <a:solidFill>
                  <a:schemeClr val="tx1"/>
                </a:solidFill>
              </a:ln>
              <a:effectLst/>
            </c:spPr>
            <c:extLst>
              <c:ext xmlns:c16="http://schemas.microsoft.com/office/drawing/2014/chart" uri="{C3380CC4-5D6E-409C-BE32-E72D297353CC}">
                <c16:uniqueId val="{00000001-166A-4862-A67B-F27E052D9635}"/>
              </c:ext>
            </c:extLst>
          </c:dPt>
          <c:dPt>
            <c:idx val="3"/>
            <c:bubble3D val="0"/>
            <c:spPr>
              <a:noFill/>
              <a:ln w="19050">
                <a:solidFill>
                  <a:schemeClr val="tx1"/>
                </a:solidFill>
              </a:ln>
              <a:effectLst/>
            </c:spPr>
            <c:extLst>
              <c:ext xmlns:c16="http://schemas.microsoft.com/office/drawing/2014/chart" uri="{C3380CC4-5D6E-409C-BE32-E72D297353CC}">
                <c16:uniqueId val="{0000000A-166A-4862-A67B-F27E052D9635}"/>
              </c:ext>
            </c:extLst>
          </c:dPt>
          <c:dPt>
            <c:idx val="4"/>
            <c:bubble3D val="0"/>
            <c:spPr>
              <a:noFill/>
              <a:ln w="19050">
                <a:solidFill>
                  <a:schemeClr val="tx1"/>
                </a:solidFill>
              </a:ln>
              <a:effectLst/>
            </c:spPr>
            <c:extLst>
              <c:ext xmlns:c16="http://schemas.microsoft.com/office/drawing/2014/chart" uri="{C3380CC4-5D6E-409C-BE32-E72D297353CC}">
                <c16:uniqueId val="{00000009-166A-4862-A67B-F27E052D9635}"/>
              </c:ext>
            </c:extLst>
          </c:dPt>
          <c:dPt>
            <c:idx val="5"/>
            <c:bubble3D val="0"/>
            <c:spPr>
              <a:noFill/>
              <a:ln w="19050">
                <a:solidFill>
                  <a:schemeClr val="tx1"/>
                </a:solidFill>
              </a:ln>
              <a:effectLst/>
            </c:spPr>
            <c:extLst>
              <c:ext xmlns:c16="http://schemas.microsoft.com/office/drawing/2014/chart" uri="{C3380CC4-5D6E-409C-BE32-E72D297353CC}">
                <c16:uniqueId val="{00000008-166A-4862-A67B-F27E052D9635}"/>
              </c:ext>
            </c:extLst>
          </c:dPt>
          <c:dPt>
            <c:idx val="6"/>
            <c:bubble3D val="0"/>
            <c:spPr>
              <a:noFill/>
              <a:ln w="19050">
                <a:solidFill>
                  <a:schemeClr val="tx1"/>
                </a:solidFill>
              </a:ln>
              <a:effectLst/>
            </c:spPr>
            <c:extLst>
              <c:ext xmlns:c16="http://schemas.microsoft.com/office/drawing/2014/chart" uri="{C3380CC4-5D6E-409C-BE32-E72D297353CC}">
                <c16:uniqueId val="{00000007-166A-4862-A67B-F27E052D9635}"/>
              </c:ext>
            </c:extLst>
          </c:dPt>
          <c:dPt>
            <c:idx val="7"/>
            <c:bubble3D val="0"/>
            <c:spPr>
              <a:noFill/>
              <a:ln w="19050">
                <a:solidFill>
                  <a:schemeClr val="tx1"/>
                </a:solidFill>
              </a:ln>
              <a:effectLst/>
            </c:spPr>
            <c:extLst>
              <c:ext xmlns:c16="http://schemas.microsoft.com/office/drawing/2014/chart" uri="{C3380CC4-5D6E-409C-BE32-E72D297353CC}">
                <c16:uniqueId val="{00000006-166A-4862-A67B-F27E052D9635}"/>
              </c:ext>
            </c:extLst>
          </c:dPt>
          <c:dPt>
            <c:idx val="8"/>
            <c:bubble3D val="0"/>
            <c:spPr>
              <a:noFill/>
              <a:ln w="19050">
                <a:solidFill>
                  <a:schemeClr val="tx1"/>
                </a:solidFill>
              </a:ln>
              <a:effectLst/>
            </c:spPr>
            <c:extLst>
              <c:ext xmlns:c16="http://schemas.microsoft.com/office/drawing/2014/chart" uri="{C3380CC4-5D6E-409C-BE32-E72D297353CC}">
                <c16:uniqueId val="{00000005-166A-4862-A67B-F27E052D9635}"/>
              </c:ext>
            </c:extLst>
          </c:dPt>
          <c:dPt>
            <c:idx val="9"/>
            <c:bubble3D val="0"/>
            <c:spPr>
              <a:noFill/>
              <a:ln w="19050">
                <a:solidFill>
                  <a:schemeClr val="tx1"/>
                </a:solidFill>
              </a:ln>
              <a:effectLst/>
            </c:spPr>
            <c:extLst>
              <c:ext xmlns:c16="http://schemas.microsoft.com/office/drawing/2014/chart" uri="{C3380CC4-5D6E-409C-BE32-E72D297353CC}">
                <c16:uniqueId val="{00000004-166A-4862-A67B-F27E052D9635}"/>
              </c:ext>
            </c:extLst>
          </c:dPt>
          <c:dLbls>
            <c:dLbl>
              <c:idx val="5"/>
              <c:layout>
                <c:manualLayout>
                  <c:x val="2.5000000000000001E-2"/>
                  <c:y val="-1.6975112544026657E-16"/>
                </c:manualLayout>
              </c:layout>
              <c:dLblPos val="bestFit"/>
              <c:showLegendKey val="0"/>
              <c:showVal val="0"/>
              <c:showCatName val="1"/>
              <c:showSerName val="0"/>
              <c:showPercent val="0"/>
              <c:showBubbleSize val="0"/>
              <c:extLst>
                <c:ext xmlns:c15="http://schemas.microsoft.com/office/drawing/2012/chart" uri="{CE6537A1-D6FC-4f65-9D91-7224C49458BB}">
                  <c15:layout>
                    <c:manualLayout>
                      <c:w val="0.25905314960629922"/>
                      <c:h val="0.11673082531350248"/>
                    </c:manualLayout>
                  </c15:layout>
                </c:ext>
                <c:ext xmlns:c16="http://schemas.microsoft.com/office/drawing/2014/chart" uri="{C3380CC4-5D6E-409C-BE32-E72D297353CC}">
                  <c16:uniqueId val="{00000008-166A-4862-A67B-F27E052D9635}"/>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l-NL"/>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ext>
            </c:extLst>
          </c:dLbls>
          <c:cat>
            <c:strRef>
              <c:f>BerekeningenSpin!$A$2:$A$11</c:f>
              <c:strCache>
                <c:ptCount val="10"/>
                <c:pt idx="0">
                  <c:v>Kwaliteitsstandaard 1</c:v>
                </c:pt>
                <c:pt idx="1">
                  <c:v>Kwaliteitsstandaard 2</c:v>
                </c:pt>
                <c:pt idx="2">
                  <c:v>Kwaliteitsstandaard 3</c:v>
                </c:pt>
                <c:pt idx="3">
                  <c:v>Kwaliteitsstandaard 4</c:v>
                </c:pt>
                <c:pt idx="4">
                  <c:v>Kwaliteitsstandaard 5</c:v>
                </c:pt>
                <c:pt idx="5">
                  <c:v>Kwaliteitsstandaard 6</c:v>
                </c:pt>
                <c:pt idx="6">
                  <c:v>Kwaliteitsstandaard 7</c:v>
                </c:pt>
                <c:pt idx="7">
                  <c:v>Kwaliteitsstandaard 8</c:v>
                </c:pt>
                <c:pt idx="8">
                  <c:v>Kwaliteitsstandaard 9</c:v>
                </c:pt>
                <c:pt idx="9">
                  <c:v>Kwaliteitsstandaard 10</c:v>
                </c:pt>
              </c:strCache>
            </c:strRef>
          </c:cat>
          <c:val>
            <c:numRef>
              <c:f>BerekeningenSpin!$C$2:$C$11</c:f>
              <c:numCache>
                <c:formatCode>General</c:formatCode>
                <c:ptCount val="10"/>
                <c:pt idx="0">
                  <c:v>1</c:v>
                </c:pt>
                <c:pt idx="1">
                  <c:v>1</c:v>
                </c:pt>
                <c:pt idx="2">
                  <c:v>1</c:v>
                </c:pt>
                <c:pt idx="3">
                  <c:v>1</c:v>
                </c:pt>
                <c:pt idx="4">
                  <c:v>1</c:v>
                </c:pt>
                <c:pt idx="5">
                  <c:v>1</c:v>
                </c:pt>
                <c:pt idx="6">
                  <c:v>1</c:v>
                </c:pt>
                <c:pt idx="7">
                  <c:v>1</c:v>
                </c:pt>
                <c:pt idx="8">
                  <c:v>1</c:v>
                </c:pt>
                <c:pt idx="9">
                  <c:v>1</c:v>
                </c:pt>
              </c:numCache>
            </c:numRef>
          </c:val>
          <c:extLst>
            <c:ext xmlns:c16="http://schemas.microsoft.com/office/drawing/2014/chart" uri="{C3380CC4-5D6E-409C-BE32-E72D297353CC}">
              <c16:uniqueId val="{00000000-166A-4862-A67B-F27E052D963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0"/>
          <c:order val="0"/>
          <c:tx>
            <c:strRef>
              <c:f>BerekeningenSpin!$G$2</c:f>
              <c:strCache>
                <c:ptCount val="1"/>
                <c:pt idx="0">
                  <c:v>Kwaliteitsstandaard 1</c:v>
                </c:pt>
              </c:strCache>
            </c:strRef>
          </c:tx>
          <c:spPr>
            <a:solidFill>
              <a:srgbClr val="F08106"/>
            </a:solidFill>
            <a:ln>
              <a:noFill/>
            </a:ln>
            <a:effectLst/>
          </c:spPr>
          <c:cat>
            <c:numRef>
              <c:f>BerekeningenSpin!$H$1:$ND$1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BerekeningenSpin!$H$2:$ND$2</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B5D5-44B8-A105-1384CF87FA89}"/>
            </c:ext>
          </c:extLst>
        </c:ser>
        <c:ser>
          <c:idx val="1"/>
          <c:order val="1"/>
          <c:tx>
            <c:strRef>
              <c:f>BerekeningenSpin!$G$3</c:f>
              <c:strCache>
                <c:ptCount val="1"/>
                <c:pt idx="0">
                  <c:v>Kwaliteitsstandaard 2</c:v>
                </c:pt>
              </c:strCache>
            </c:strRef>
          </c:tx>
          <c:spPr>
            <a:solidFill>
              <a:srgbClr val="F6D4B2"/>
            </a:solidFill>
            <a:ln>
              <a:noFill/>
            </a:ln>
            <a:effectLst/>
          </c:spPr>
          <c:cat>
            <c:numRef>
              <c:f>BerekeningenSpin!$H$1:$ND$1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BerekeningenSpin!$H$3:$ND$3</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B5D5-44B8-A105-1384CF87FA89}"/>
            </c:ext>
          </c:extLst>
        </c:ser>
        <c:ser>
          <c:idx val="2"/>
          <c:order val="2"/>
          <c:tx>
            <c:strRef>
              <c:f>BerekeningenSpin!$G$4</c:f>
              <c:strCache>
                <c:ptCount val="1"/>
                <c:pt idx="0">
                  <c:v>Kwaliteitsstandaard 3</c:v>
                </c:pt>
              </c:strCache>
            </c:strRef>
          </c:tx>
          <c:spPr>
            <a:solidFill>
              <a:srgbClr val="01689B"/>
            </a:solidFill>
            <a:ln>
              <a:noFill/>
            </a:ln>
            <a:effectLst/>
          </c:spPr>
          <c:cat>
            <c:numRef>
              <c:f>BerekeningenSpin!$H$1:$ND$1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BerekeningenSpin!$H$4:$ND$4</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B5D5-44B8-A105-1384CF87FA89}"/>
            </c:ext>
          </c:extLst>
        </c:ser>
        <c:ser>
          <c:idx val="3"/>
          <c:order val="3"/>
          <c:tx>
            <c:strRef>
              <c:f>BerekeningenSpin!$G$5</c:f>
              <c:strCache>
                <c:ptCount val="1"/>
                <c:pt idx="0">
                  <c:v>Kwaliteitsstandaard 4</c:v>
                </c:pt>
              </c:strCache>
            </c:strRef>
          </c:tx>
          <c:spPr>
            <a:solidFill>
              <a:srgbClr val="CCE0F1"/>
            </a:solidFill>
            <a:ln>
              <a:noFill/>
            </a:ln>
            <a:effectLst/>
          </c:spPr>
          <c:cat>
            <c:numRef>
              <c:f>BerekeningenSpin!$H$1:$ND$1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BerekeningenSpin!$H$5:$ND$5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B5D5-44B8-A105-1384CF87FA89}"/>
            </c:ext>
          </c:extLst>
        </c:ser>
        <c:ser>
          <c:idx val="4"/>
          <c:order val="4"/>
          <c:tx>
            <c:strRef>
              <c:f>BerekeningenSpin!$G$6</c:f>
              <c:strCache>
                <c:ptCount val="1"/>
                <c:pt idx="0">
                  <c:v>Kwaliteitsstandaard 5</c:v>
                </c:pt>
              </c:strCache>
            </c:strRef>
          </c:tx>
          <c:spPr>
            <a:solidFill>
              <a:srgbClr val="CA005D"/>
            </a:solidFill>
            <a:ln>
              <a:noFill/>
            </a:ln>
            <a:effectLst/>
          </c:spPr>
          <c:cat>
            <c:numRef>
              <c:f>BerekeningenSpin!$H$1:$ND$1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BerekeningenSpin!$H$6:$ND$6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4-B5D5-44B8-A105-1384CF87FA89}"/>
            </c:ext>
          </c:extLst>
        </c:ser>
        <c:ser>
          <c:idx val="5"/>
          <c:order val="5"/>
          <c:tx>
            <c:strRef>
              <c:f>BerekeningenSpin!$G$7</c:f>
              <c:strCache>
                <c:ptCount val="1"/>
                <c:pt idx="0">
                  <c:v>Kwaliteitsstandaard 6</c:v>
                </c:pt>
              </c:strCache>
            </c:strRef>
          </c:tx>
          <c:spPr>
            <a:solidFill>
              <a:srgbClr val="EFB2CE"/>
            </a:solidFill>
            <a:ln>
              <a:noFill/>
            </a:ln>
            <a:effectLst/>
          </c:spPr>
          <c:cat>
            <c:numRef>
              <c:f>BerekeningenSpin!$H$1:$ND$1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BerekeningenSpin!$H$7:$ND$7</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5-B5D5-44B8-A105-1384CF87FA89}"/>
            </c:ext>
          </c:extLst>
        </c:ser>
        <c:ser>
          <c:idx val="6"/>
          <c:order val="6"/>
          <c:tx>
            <c:strRef>
              <c:f>BerekeningenSpin!$G$8</c:f>
              <c:strCache>
                <c:ptCount val="1"/>
                <c:pt idx="0">
                  <c:v>Kwaliteitsstandaard 7</c:v>
                </c:pt>
              </c:strCache>
            </c:strRef>
          </c:tx>
          <c:spPr>
            <a:solidFill>
              <a:srgbClr val="42145F"/>
            </a:solidFill>
            <a:ln>
              <a:noFill/>
            </a:ln>
            <a:effectLst/>
          </c:spPr>
          <c:cat>
            <c:numRef>
              <c:f>BerekeningenSpin!$H$1:$ND$1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BerekeningenSpin!$H$8:$ND$8</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6-B5D5-44B8-A105-1384CF87FA89}"/>
            </c:ext>
          </c:extLst>
        </c:ser>
        <c:ser>
          <c:idx val="7"/>
          <c:order val="7"/>
          <c:tx>
            <c:strRef>
              <c:f>BerekeningenSpin!$G$9</c:f>
              <c:strCache>
                <c:ptCount val="1"/>
                <c:pt idx="0">
                  <c:v>Kwaliteitsstandaard 8</c:v>
                </c:pt>
              </c:strCache>
            </c:strRef>
          </c:tx>
          <c:spPr>
            <a:solidFill>
              <a:srgbClr val="C6B8CF"/>
            </a:solidFill>
            <a:ln>
              <a:noFill/>
            </a:ln>
            <a:effectLst/>
          </c:spPr>
          <c:cat>
            <c:numRef>
              <c:f>BerekeningenSpin!$H$1:$ND$1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BerekeningenSpin!$H$9:$ND$9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7-B5D5-44B8-A105-1384CF87FA89}"/>
            </c:ext>
          </c:extLst>
        </c:ser>
        <c:ser>
          <c:idx val="8"/>
          <c:order val="8"/>
          <c:tx>
            <c:strRef>
              <c:f>BerekeningenSpin!$G$10</c:f>
              <c:strCache>
                <c:ptCount val="1"/>
                <c:pt idx="0">
                  <c:v>Kwaliteitsstandaard 9</c:v>
                </c:pt>
              </c:strCache>
            </c:strRef>
          </c:tx>
          <c:spPr>
            <a:solidFill>
              <a:srgbClr val="39870C"/>
            </a:solidFill>
            <a:ln>
              <a:noFill/>
            </a:ln>
            <a:effectLst/>
          </c:spPr>
          <c:cat>
            <c:numRef>
              <c:f>BerekeningenSpin!$H$1:$ND$1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BerekeningenSpin!$H$10:$ND$10</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8-B5D5-44B8-A105-1384CF87FA89}"/>
            </c:ext>
          </c:extLst>
        </c:ser>
        <c:ser>
          <c:idx val="9"/>
          <c:order val="9"/>
          <c:tx>
            <c:strRef>
              <c:f>BerekeningenSpin!$G$11</c:f>
              <c:strCache>
                <c:ptCount val="1"/>
                <c:pt idx="0">
                  <c:v>Kwaliteitsstandaard 10</c:v>
                </c:pt>
              </c:strCache>
            </c:strRef>
          </c:tx>
          <c:spPr>
            <a:solidFill>
              <a:srgbClr val="C3DBB6"/>
            </a:solidFill>
            <a:ln>
              <a:noFill/>
            </a:ln>
            <a:effectLst/>
          </c:spPr>
          <c:cat>
            <c:numRef>
              <c:f>BerekeningenSpin!$H$1:$ND$1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BerekeningenSpin!$H$11:$ND$11</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9-B5D5-44B8-A105-1384CF87FA89}"/>
            </c:ext>
          </c:extLst>
        </c:ser>
        <c:dLbls>
          <c:showLegendKey val="0"/>
          <c:showVal val="0"/>
          <c:showCatName val="0"/>
          <c:showSerName val="0"/>
          <c:showPercent val="0"/>
          <c:showBubbleSize val="0"/>
        </c:dLbls>
        <c:axId val="685079592"/>
        <c:axId val="685072048"/>
      </c:radarChart>
      <c:catAx>
        <c:axId val="685079592"/>
        <c:scaling>
          <c:orientation val="minMax"/>
        </c:scaling>
        <c:delete val="1"/>
        <c:axPos val="b"/>
        <c:numFmt formatCode="General" sourceLinked="1"/>
        <c:majorTickMark val="none"/>
        <c:minorTickMark val="none"/>
        <c:tickLblPos val="nextTo"/>
        <c:crossAx val="685072048"/>
        <c:crosses val="autoZero"/>
        <c:auto val="1"/>
        <c:lblAlgn val="ctr"/>
        <c:lblOffset val="100"/>
        <c:noMultiLvlLbl val="0"/>
      </c:catAx>
      <c:valAx>
        <c:axId val="685072048"/>
        <c:scaling>
          <c:orientation val="minMax"/>
          <c:max val="1"/>
          <c:min val="0"/>
        </c:scaling>
        <c:delete val="0"/>
        <c:axPos val="l"/>
        <c:majorGridlines>
          <c:spPr>
            <a:ln w="9525" cap="flat" cmpd="sng" algn="ctr">
              <a:solidFill>
                <a:schemeClr val="accent3"/>
              </a:solidFill>
              <a:round/>
            </a:ln>
            <a:effectLst/>
          </c:spPr>
        </c:majorGridlines>
        <c:numFmt formatCode="0%" sourceLinked="0"/>
        <c:majorTickMark val="out"/>
        <c:minorTickMark val="none"/>
        <c:tickLblPos val="nextTo"/>
        <c:spPr>
          <a:noFill/>
          <a:ln>
            <a:solidFill>
              <a:schemeClr val="accent3"/>
            </a:solidFill>
          </a:ln>
          <a:effectLst/>
        </c:spPr>
        <c:txPr>
          <a:bodyPr rot="1800000" spcFirstLastPara="1" vertOverflow="ellipsis" wrap="square" anchor="ctr" anchorCtr="1"/>
          <a:lstStyle/>
          <a:p>
            <a:pPr>
              <a:defRPr sz="900" b="0" i="0" u="none" strike="noStrike" kern="1200" baseline="30000">
                <a:solidFill>
                  <a:sysClr val="windowText" lastClr="000000"/>
                </a:solidFill>
                <a:latin typeface="Arial" panose="020B0604020202020204" pitchFamily="34" charset="0"/>
                <a:ea typeface="+mn-ea"/>
                <a:cs typeface="+mn-cs"/>
              </a:defRPr>
            </a:pPr>
            <a:endParaRPr lang="nl-NL"/>
          </a:p>
        </c:txPr>
        <c:crossAx val="685079592"/>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BerekeningenSpin!$C$1</c:f>
              <c:strCache>
                <c:ptCount val="1"/>
                <c:pt idx="0">
                  <c:v>Sector weight</c:v>
                </c:pt>
              </c:strCache>
            </c:strRef>
          </c:tx>
          <c:spPr>
            <a:noFill/>
            <a:ln>
              <a:solidFill>
                <a:schemeClr val="tx1"/>
              </a:solidFill>
            </a:ln>
          </c:spPr>
          <c:dPt>
            <c:idx val="0"/>
            <c:bubble3D val="0"/>
            <c:spPr>
              <a:noFill/>
              <a:ln w="19050">
                <a:solidFill>
                  <a:schemeClr val="tx1"/>
                </a:solidFill>
              </a:ln>
              <a:effectLst/>
            </c:spPr>
            <c:extLst>
              <c:ext xmlns:c16="http://schemas.microsoft.com/office/drawing/2014/chart" uri="{C3380CC4-5D6E-409C-BE32-E72D297353CC}">
                <c16:uniqueId val="{00000001-ABC2-42F8-89D0-2450F59E7E6C}"/>
              </c:ext>
            </c:extLst>
          </c:dPt>
          <c:dPt>
            <c:idx val="1"/>
            <c:bubble3D val="0"/>
            <c:spPr>
              <a:noFill/>
              <a:ln w="19050">
                <a:solidFill>
                  <a:schemeClr val="tx1"/>
                </a:solidFill>
              </a:ln>
              <a:effectLst/>
            </c:spPr>
            <c:extLst>
              <c:ext xmlns:c16="http://schemas.microsoft.com/office/drawing/2014/chart" uri="{C3380CC4-5D6E-409C-BE32-E72D297353CC}">
                <c16:uniqueId val="{00000003-ABC2-42F8-89D0-2450F59E7E6C}"/>
              </c:ext>
            </c:extLst>
          </c:dPt>
          <c:dPt>
            <c:idx val="2"/>
            <c:bubble3D val="0"/>
            <c:spPr>
              <a:noFill/>
              <a:ln w="19050">
                <a:solidFill>
                  <a:schemeClr val="tx1"/>
                </a:solidFill>
              </a:ln>
              <a:effectLst/>
            </c:spPr>
            <c:extLst>
              <c:ext xmlns:c16="http://schemas.microsoft.com/office/drawing/2014/chart" uri="{C3380CC4-5D6E-409C-BE32-E72D297353CC}">
                <c16:uniqueId val="{00000005-ABC2-42F8-89D0-2450F59E7E6C}"/>
              </c:ext>
            </c:extLst>
          </c:dPt>
          <c:dPt>
            <c:idx val="3"/>
            <c:bubble3D val="0"/>
            <c:spPr>
              <a:noFill/>
              <a:ln w="19050">
                <a:solidFill>
                  <a:schemeClr val="tx1"/>
                </a:solidFill>
              </a:ln>
              <a:effectLst/>
            </c:spPr>
            <c:extLst>
              <c:ext xmlns:c16="http://schemas.microsoft.com/office/drawing/2014/chart" uri="{C3380CC4-5D6E-409C-BE32-E72D297353CC}">
                <c16:uniqueId val="{00000007-ABC2-42F8-89D0-2450F59E7E6C}"/>
              </c:ext>
            </c:extLst>
          </c:dPt>
          <c:dPt>
            <c:idx val="4"/>
            <c:bubble3D val="0"/>
            <c:spPr>
              <a:noFill/>
              <a:ln w="19050">
                <a:solidFill>
                  <a:schemeClr val="tx1"/>
                </a:solidFill>
              </a:ln>
              <a:effectLst/>
            </c:spPr>
            <c:extLst>
              <c:ext xmlns:c16="http://schemas.microsoft.com/office/drawing/2014/chart" uri="{C3380CC4-5D6E-409C-BE32-E72D297353CC}">
                <c16:uniqueId val="{00000009-ABC2-42F8-89D0-2450F59E7E6C}"/>
              </c:ext>
            </c:extLst>
          </c:dPt>
          <c:dPt>
            <c:idx val="5"/>
            <c:bubble3D val="0"/>
            <c:spPr>
              <a:noFill/>
              <a:ln w="19050">
                <a:solidFill>
                  <a:schemeClr val="tx1"/>
                </a:solidFill>
              </a:ln>
              <a:effectLst/>
            </c:spPr>
            <c:extLst>
              <c:ext xmlns:c16="http://schemas.microsoft.com/office/drawing/2014/chart" uri="{C3380CC4-5D6E-409C-BE32-E72D297353CC}">
                <c16:uniqueId val="{0000000B-ABC2-42F8-89D0-2450F59E7E6C}"/>
              </c:ext>
            </c:extLst>
          </c:dPt>
          <c:dPt>
            <c:idx val="6"/>
            <c:bubble3D val="0"/>
            <c:spPr>
              <a:noFill/>
              <a:ln w="19050">
                <a:solidFill>
                  <a:schemeClr val="tx1"/>
                </a:solidFill>
              </a:ln>
              <a:effectLst/>
            </c:spPr>
            <c:extLst>
              <c:ext xmlns:c16="http://schemas.microsoft.com/office/drawing/2014/chart" uri="{C3380CC4-5D6E-409C-BE32-E72D297353CC}">
                <c16:uniqueId val="{0000000D-ABC2-42F8-89D0-2450F59E7E6C}"/>
              </c:ext>
            </c:extLst>
          </c:dPt>
          <c:dPt>
            <c:idx val="7"/>
            <c:bubble3D val="0"/>
            <c:spPr>
              <a:noFill/>
              <a:ln w="19050">
                <a:solidFill>
                  <a:schemeClr val="tx1"/>
                </a:solidFill>
              </a:ln>
              <a:effectLst/>
            </c:spPr>
            <c:extLst>
              <c:ext xmlns:c16="http://schemas.microsoft.com/office/drawing/2014/chart" uri="{C3380CC4-5D6E-409C-BE32-E72D297353CC}">
                <c16:uniqueId val="{0000000F-ABC2-42F8-89D0-2450F59E7E6C}"/>
              </c:ext>
            </c:extLst>
          </c:dPt>
          <c:dPt>
            <c:idx val="8"/>
            <c:bubble3D val="0"/>
            <c:spPr>
              <a:noFill/>
              <a:ln w="19050">
                <a:solidFill>
                  <a:schemeClr val="tx1"/>
                </a:solidFill>
              </a:ln>
              <a:effectLst/>
            </c:spPr>
            <c:extLst>
              <c:ext xmlns:c16="http://schemas.microsoft.com/office/drawing/2014/chart" uri="{C3380CC4-5D6E-409C-BE32-E72D297353CC}">
                <c16:uniqueId val="{00000011-ABC2-42F8-89D0-2450F59E7E6C}"/>
              </c:ext>
            </c:extLst>
          </c:dPt>
          <c:dPt>
            <c:idx val="9"/>
            <c:bubble3D val="0"/>
            <c:spPr>
              <a:noFill/>
              <a:ln w="19050">
                <a:solidFill>
                  <a:schemeClr val="tx1"/>
                </a:solidFill>
              </a:ln>
              <a:effectLst/>
            </c:spPr>
            <c:extLst>
              <c:ext xmlns:c16="http://schemas.microsoft.com/office/drawing/2014/chart" uri="{C3380CC4-5D6E-409C-BE32-E72D297353CC}">
                <c16:uniqueId val="{00000013-ABC2-42F8-89D0-2450F59E7E6C}"/>
              </c:ext>
            </c:extLst>
          </c:dPt>
          <c:dLbls>
            <c:dLbl>
              <c:idx val="0"/>
              <c:layout>
                <c:manualLayout>
                  <c:x val="1.8814814814814729E-2"/>
                  <c:y val="-8.0843973490926949E-18"/>
                </c:manualLayout>
              </c:layout>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BC2-42F8-89D0-2450F59E7E6C}"/>
                </c:ext>
              </c:extLst>
            </c:dLbl>
            <c:dLbl>
              <c:idx val="5"/>
              <c:layout>
                <c:manualLayout>
                  <c:x val="-1.6522536759029711E-2"/>
                  <c:y val="-1.3634659303950641E-7"/>
                </c:manualLayout>
              </c:layout>
              <c:dLblPos val="bestFit"/>
              <c:showLegendKey val="0"/>
              <c:showVal val="0"/>
              <c:showCatName val="1"/>
              <c:showSerName val="0"/>
              <c:showPercent val="0"/>
              <c:showBubbleSize val="0"/>
              <c:extLst>
                <c:ext xmlns:c15="http://schemas.microsoft.com/office/drawing/2012/chart" uri="{CE6537A1-D6FC-4f65-9D91-7224C49458BB}">
                  <c15:layout>
                    <c:manualLayout>
                      <c:w val="0.25905314960629922"/>
                      <c:h val="0.11673082531350248"/>
                    </c:manualLayout>
                  </c15:layout>
                </c:ext>
                <c:ext xmlns:c16="http://schemas.microsoft.com/office/drawing/2014/chart" uri="{C3380CC4-5D6E-409C-BE32-E72D297353CC}">
                  <c16:uniqueId val="{0000000B-ABC2-42F8-89D0-2450F59E7E6C}"/>
                </c:ext>
              </c:extLst>
            </c:dLbl>
            <c:dLbl>
              <c:idx val="9"/>
              <c:layout>
                <c:manualLayout>
                  <c:x val="-3.9215777093607268E-2"/>
                  <c:y val="2.7705627705627699E-2"/>
                </c:manualLayout>
              </c:layout>
              <c:dLblPos val="bestFit"/>
              <c:showLegendKey val="0"/>
              <c:showVal val="0"/>
              <c:showCatName val="1"/>
              <c:showSerName val="0"/>
              <c:showPercent val="0"/>
              <c:showBubbleSize val="0"/>
              <c:extLst>
                <c:ext xmlns:c15="http://schemas.microsoft.com/office/drawing/2012/chart" uri="{CE6537A1-D6FC-4f65-9D91-7224C49458BB}">
                  <c15:layout>
                    <c:manualLayout>
                      <c:w val="0.21785467128027677"/>
                      <c:h val="8.647619047619047E-2"/>
                    </c:manualLayout>
                  </c15:layout>
                </c:ext>
                <c:ext xmlns:c16="http://schemas.microsoft.com/office/drawing/2014/chart" uri="{C3380CC4-5D6E-409C-BE32-E72D297353CC}">
                  <c16:uniqueId val="{00000013-ABC2-42F8-89D0-2450F59E7E6C}"/>
                </c:ext>
              </c:extLst>
            </c:dLbl>
            <c:spPr>
              <a:no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nl-NL"/>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ext>
            </c:extLst>
          </c:dLbls>
          <c:cat>
            <c:strRef>
              <c:f>BerekeningenSpin!$A$2:$A$11</c:f>
              <c:strCache>
                <c:ptCount val="10"/>
                <c:pt idx="0">
                  <c:v>Kwaliteitsstandaard 1</c:v>
                </c:pt>
                <c:pt idx="1">
                  <c:v>Kwaliteitsstandaard 2</c:v>
                </c:pt>
                <c:pt idx="2">
                  <c:v>Kwaliteitsstandaard 3</c:v>
                </c:pt>
                <c:pt idx="3">
                  <c:v>Kwaliteitsstandaard 4</c:v>
                </c:pt>
                <c:pt idx="4">
                  <c:v>Kwaliteitsstandaard 5</c:v>
                </c:pt>
                <c:pt idx="5">
                  <c:v>Kwaliteitsstandaard 6</c:v>
                </c:pt>
                <c:pt idx="6">
                  <c:v>Kwaliteitsstandaard 7</c:v>
                </c:pt>
                <c:pt idx="7">
                  <c:v>Kwaliteitsstandaard 8</c:v>
                </c:pt>
                <c:pt idx="8">
                  <c:v>Kwaliteitsstandaard 9</c:v>
                </c:pt>
                <c:pt idx="9">
                  <c:v>Kwaliteitsstandaard 10</c:v>
                </c:pt>
              </c:strCache>
            </c:strRef>
          </c:cat>
          <c:val>
            <c:numRef>
              <c:f>BerekeningenSpin!$C$2:$C$11</c:f>
              <c:numCache>
                <c:formatCode>General</c:formatCode>
                <c:ptCount val="10"/>
                <c:pt idx="0">
                  <c:v>1</c:v>
                </c:pt>
                <c:pt idx="1">
                  <c:v>1</c:v>
                </c:pt>
                <c:pt idx="2">
                  <c:v>1</c:v>
                </c:pt>
                <c:pt idx="3">
                  <c:v>1</c:v>
                </c:pt>
                <c:pt idx="4">
                  <c:v>1</c:v>
                </c:pt>
                <c:pt idx="5">
                  <c:v>1</c:v>
                </c:pt>
                <c:pt idx="6">
                  <c:v>1</c:v>
                </c:pt>
                <c:pt idx="7">
                  <c:v>1</c:v>
                </c:pt>
                <c:pt idx="8">
                  <c:v>1</c:v>
                </c:pt>
                <c:pt idx="9">
                  <c:v>1</c:v>
                </c:pt>
              </c:numCache>
            </c:numRef>
          </c:val>
          <c:extLst>
            <c:ext xmlns:c16="http://schemas.microsoft.com/office/drawing/2014/chart" uri="{C3380CC4-5D6E-409C-BE32-E72D297353CC}">
              <c16:uniqueId val="{00000014-ABC2-42F8-89D0-2450F59E7E6C}"/>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nl-N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nl-N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nl-NL">
                <a:solidFill>
                  <a:sysClr val="windowText" lastClr="000000"/>
                </a:solidFill>
                <a:latin typeface="Arial" panose="020B0604020202020204" pitchFamily="34" charset="0"/>
                <a:cs typeface="Arial" panose="020B0604020202020204" pitchFamily="34" charset="0"/>
              </a:rPr>
              <a:t>Kwaliteitstandaard</a:t>
            </a:r>
            <a:r>
              <a:rPr lang="nl-NL" baseline="0">
                <a:solidFill>
                  <a:sysClr val="windowText" lastClr="000000"/>
                </a:solidFill>
                <a:latin typeface="Arial" panose="020B0604020202020204" pitchFamily="34" charset="0"/>
                <a:cs typeface="Arial" panose="020B0604020202020204" pitchFamily="34" charset="0"/>
              </a:rPr>
              <a:t> 3</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nl-NL"/>
        </a:p>
      </c:txPr>
    </c:title>
    <c:autoTitleDeleted val="0"/>
    <c:plotArea>
      <c:layout/>
      <c:radarChart>
        <c:radarStyle val="filled"/>
        <c:varyColors val="0"/>
        <c:ser>
          <c:idx val="0"/>
          <c:order val="0"/>
          <c:tx>
            <c:strRef>
              <c:f>MiniSpin3!$G$2</c:f>
              <c:strCache>
                <c:ptCount val="1"/>
                <c:pt idx="0">
                  <c:v>3a</c:v>
                </c:pt>
              </c:strCache>
            </c:strRef>
          </c:tx>
          <c:spPr>
            <a:solidFill>
              <a:srgbClr val="01689B"/>
            </a:solidFill>
            <a:ln>
              <a:noFill/>
            </a:ln>
            <a:effectLst/>
          </c:spPr>
          <c:cat>
            <c:numRef>
              <c:f>MiniSpin3!$H$1:$ND$1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MiniSpin3!$H$2:$ND$2</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E67F-4EB5-8F76-B988F2B7ED10}"/>
            </c:ext>
          </c:extLst>
        </c:ser>
        <c:ser>
          <c:idx val="1"/>
          <c:order val="1"/>
          <c:tx>
            <c:strRef>
              <c:f>MiniSpin3!$G$3</c:f>
              <c:strCache>
                <c:ptCount val="1"/>
                <c:pt idx="0">
                  <c:v>3b</c:v>
                </c:pt>
              </c:strCache>
            </c:strRef>
          </c:tx>
          <c:spPr>
            <a:solidFill>
              <a:srgbClr val="01689B"/>
            </a:solidFill>
            <a:ln>
              <a:noFill/>
            </a:ln>
            <a:effectLst/>
          </c:spPr>
          <c:cat>
            <c:numRef>
              <c:f>MiniSpin3!$H$1:$ND$1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MiniSpin3!$H$3:$ND$3</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E67F-4EB5-8F76-B988F2B7ED10}"/>
            </c:ext>
          </c:extLst>
        </c:ser>
        <c:ser>
          <c:idx val="2"/>
          <c:order val="2"/>
          <c:tx>
            <c:strRef>
              <c:f>MiniSpin3!$G$4</c:f>
              <c:strCache>
                <c:ptCount val="1"/>
                <c:pt idx="0">
                  <c:v>3c</c:v>
                </c:pt>
              </c:strCache>
            </c:strRef>
          </c:tx>
          <c:spPr>
            <a:solidFill>
              <a:srgbClr val="01689B"/>
            </a:solidFill>
            <a:ln>
              <a:noFill/>
            </a:ln>
            <a:effectLst/>
          </c:spPr>
          <c:cat>
            <c:numRef>
              <c:f>MiniSpin3!$H$1:$ND$1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MiniSpin3!$H$4:$ND$4</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E67F-4EB5-8F76-B988F2B7ED10}"/>
            </c:ext>
          </c:extLst>
        </c:ser>
        <c:ser>
          <c:idx val="3"/>
          <c:order val="3"/>
          <c:tx>
            <c:strRef>
              <c:f>MiniSpin3!$G$5</c:f>
              <c:strCache>
                <c:ptCount val="1"/>
                <c:pt idx="0">
                  <c:v>3d</c:v>
                </c:pt>
              </c:strCache>
            </c:strRef>
          </c:tx>
          <c:spPr>
            <a:solidFill>
              <a:srgbClr val="01689B"/>
            </a:solidFill>
            <a:ln>
              <a:noFill/>
            </a:ln>
            <a:effectLst/>
          </c:spPr>
          <c:cat>
            <c:numRef>
              <c:f>MiniSpin3!$H$1:$ND$1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MiniSpin3!$H$5:$ND$5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E67F-4EB5-8F76-B988F2B7ED10}"/>
            </c:ext>
          </c:extLst>
        </c:ser>
        <c:ser>
          <c:idx val="4"/>
          <c:order val="4"/>
          <c:tx>
            <c:strRef>
              <c:f>MiniSpin3!$G$6</c:f>
              <c:strCache>
                <c:ptCount val="1"/>
                <c:pt idx="0">
                  <c:v>3e</c:v>
                </c:pt>
              </c:strCache>
            </c:strRef>
          </c:tx>
          <c:spPr>
            <a:solidFill>
              <a:srgbClr val="01689B"/>
            </a:solidFill>
            <a:ln w="25400">
              <a:noFill/>
            </a:ln>
            <a:effectLst/>
          </c:spPr>
          <c:cat>
            <c:numRef>
              <c:f>MiniSpin3!$H$1:$ND$1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MiniSpin3!$H$6:$ND$6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4-E67F-4EB5-8F76-B988F2B7ED10}"/>
            </c:ext>
          </c:extLst>
        </c:ser>
        <c:dLbls>
          <c:showLegendKey val="0"/>
          <c:showVal val="0"/>
          <c:showCatName val="0"/>
          <c:showSerName val="0"/>
          <c:showPercent val="0"/>
          <c:showBubbleSize val="0"/>
        </c:dLbls>
        <c:axId val="770363152"/>
        <c:axId val="770363808"/>
      </c:radarChart>
      <c:catAx>
        <c:axId val="770363152"/>
        <c:scaling>
          <c:orientation val="minMax"/>
        </c:scaling>
        <c:delete val="1"/>
        <c:axPos val="b"/>
        <c:numFmt formatCode="General" sourceLinked="1"/>
        <c:majorTickMark val="none"/>
        <c:minorTickMark val="none"/>
        <c:tickLblPos val="nextTo"/>
        <c:crossAx val="770363808"/>
        <c:crosses val="autoZero"/>
        <c:auto val="1"/>
        <c:lblAlgn val="ctr"/>
        <c:lblOffset val="100"/>
        <c:noMultiLvlLbl val="0"/>
      </c:catAx>
      <c:valAx>
        <c:axId val="770363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solidFill>
            <a:srgbClr val="01689B"/>
          </a:solidFill>
          <a:ln>
            <a:noFill/>
          </a:ln>
          <a:effectLst/>
        </c:spPr>
        <c:txPr>
          <a:bodyPr rot="1800000" spcFirstLastPara="1" vertOverflow="ellipsis" wrap="square" anchor="ctr" anchorCtr="1"/>
          <a:lstStyle/>
          <a:p>
            <a:pPr>
              <a:defRPr sz="900" b="0" i="0" u="none" strike="noStrike" kern="1200" baseline="0">
                <a:solidFill>
                  <a:schemeClr val="tx1"/>
                </a:solidFill>
                <a:latin typeface="+mn-lt"/>
                <a:ea typeface="+mn-ea"/>
                <a:cs typeface="+mn-cs"/>
              </a:defRPr>
            </a:pPr>
            <a:endParaRPr lang="nl-NL"/>
          </a:p>
        </c:txPr>
        <c:crossAx val="770363152"/>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MiniSpin3!$C$1</c:f>
              <c:strCache>
                <c:ptCount val="1"/>
                <c:pt idx="0">
                  <c:v>Sector weight</c:v>
                </c:pt>
              </c:strCache>
            </c:strRef>
          </c:tx>
          <c:spPr>
            <a:noFill/>
            <a:ln>
              <a:solidFill>
                <a:schemeClr val="tx1"/>
              </a:solidFill>
            </a:ln>
          </c:spPr>
          <c:dPt>
            <c:idx val="0"/>
            <c:bubble3D val="0"/>
            <c:spPr>
              <a:noFill/>
              <a:ln w="19050">
                <a:solidFill>
                  <a:schemeClr val="tx1"/>
                </a:solidFill>
              </a:ln>
              <a:effectLst/>
            </c:spPr>
            <c:extLst>
              <c:ext xmlns:c16="http://schemas.microsoft.com/office/drawing/2014/chart" uri="{C3380CC4-5D6E-409C-BE32-E72D297353CC}">
                <c16:uniqueId val="{00000001-8478-4581-B8E6-BF5E5816DAA9}"/>
              </c:ext>
            </c:extLst>
          </c:dPt>
          <c:dPt>
            <c:idx val="1"/>
            <c:bubble3D val="0"/>
            <c:spPr>
              <a:noFill/>
              <a:ln w="19050">
                <a:solidFill>
                  <a:schemeClr val="tx1"/>
                </a:solidFill>
              </a:ln>
              <a:effectLst/>
            </c:spPr>
            <c:extLst>
              <c:ext xmlns:c16="http://schemas.microsoft.com/office/drawing/2014/chart" uri="{C3380CC4-5D6E-409C-BE32-E72D297353CC}">
                <c16:uniqueId val="{00000003-8478-4581-B8E6-BF5E5816DAA9}"/>
              </c:ext>
            </c:extLst>
          </c:dPt>
          <c:dPt>
            <c:idx val="2"/>
            <c:bubble3D val="0"/>
            <c:spPr>
              <a:noFill/>
              <a:ln w="19050">
                <a:solidFill>
                  <a:schemeClr val="tx1"/>
                </a:solidFill>
              </a:ln>
              <a:effectLst/>
            </c:spPr>
            <c:extLst>
              <c:ext xmlns:c16="http://schemas.microsoft.com/office/drawing/2014/chart" uri="{C3380CC4-5D6E-409C-BE32-E72D297353CC}">
                <c16:uniqueId val="{00000005-8478-4581-B8E6-BF5E5816DAA9}"/>
              </c:ext>
            </c:extLst>
          </c:dPt>
          <c:dPt>
            <c:idx val="3"/>
            <c:bubble3D val="0"/>
            <c:spPr>
              <a:noFill/>
              <a:ln w="19050">
                <a:solidFill>
                  <a:schemeClr val="tx1"/>
                </a:solidFill>
              </a:ln>
              <a:effectLst/>
            </c:spPr>
            <c:extLst>
              <c:ext xmlns:c16="http://schemas.microsoft.com/office/drawing/2014/chart" uri="{C3380CC4-5D6E-409C-BE32-E72D297353CC}">
                <c16:uniqueId val="{00000007-8478-4581-B8E6-BF5E5816DAA9}"/>
              </c:ext>
            </c:extLst>
          </c:dPt>
          <c:dPt>
            <c:idx val="4"/>
            <c:bubble3D val="0"/>
            <c:spPr>
              <a:noFill/>
              <a:ln w="19050">
                <a:solidFill>
                  <a:schemeClr val="tx1"/>
                </a:solidFill>
              </a:ln>
              <a:effectLst/>
            </c:spPr>
            <c:extLst>
              <c:ext xmlns:c16="http://schemas.microsoft.com/office/drawing/2014/chart" uri="{C3380CC4-5D6E-409C-BE32-E72D297353CC}">
                <c16:uniqueId val="{00000009-8478-4581-B8E6-BF5E5816DAA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NL"/>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MiniSpin3!$A$2:$A$6</c:f>
              <c:strCache>
                <c:ptCount val="5"/>
                <c:pt idx="0">
                  <c:v>3a</c:v>
                </c:pt>
                <c:pt idx="1">
                  <c:v>3b</c:v>
                </c:pt>
                <c:pt idx="2">
                  <c:v>3c</c:v>
                </c:pt>
                <c:pt idx="3">
                  <c:v>3d</c:v>
                </c:pt>
                <c:pt idx="4">
                  <c:v>3e</c:v>
                </c:pt>
              </c:strCache>
            </c:strRef>
          </c:cat>
          <c:val>
            <c:numRef>
              <c:f>MiniSpin3!$C$2:$C$6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A-8478-4581-B8E6-BF5E5816DAA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Kwaliteitsstandaard</a:t>
            </a:r>
            <a:r>
              <a:rPr lang="en-US" baseline="0">
                <a:solidFill>
                  <a:sysClr val="windowText" lastClr="000000"/>
                </a:solidFill>
                <a:latin typeface="Arial" panose="020B0604020202020204" pitchFamily="34" charset="0"/>
                <a:cs typeface="Arial" panose="020B0604020202020204" pitchFamily="34" charset="0"/>
              </a:rPr>
              <a:t> 6</a:t>
            </a:r>
            <a:endParaRPr lang="en-US">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nl-NL"/>
        </a:p>
      </c:txPr>
    </c:title>
    <c:autoTitleDeleted val="0"/>
    <c:plotArea>
      <c:layout/>
      <c:radarChart>
        <c:radarStyle val="filled"/>
        <c:varyColors val="0"/>
        <c:ser>
          <c:idx val="0"/>
          <c:order val="0"/>
          <c:tx>
            <c:strRef>
              <c:f>MiniSpin6!$G$2</c:f>
              <c:strCache>
                <c:ptCount val="1"/>
                <c:pt idx="0">
                  <c:v>6a</c:v>
                </c:pt>
              </c:strCache>
            </c:strRef>
          </c:tx>
          <c:spPr>
            <a:solidFill>
              <a:srgbClr val="F6D6E4"/>
            </a:solidFill>
            <a:ln>
              <a:noFill/>
            </a:ln>
            <a:effectLst/>
          </c:spPr>
          <c:cat>
            <c:numRef>
              <c:f>MiniSpin6!$H$1:$ND$1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MiniSpin6!$H$2:$ND$2</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02B4-4814-9EE5-CCD894E5797B}"/>
            </c:ext>
          </c:extLst>
        </c:ser>
        <c:ser>
          <c:idx val="1"/>
          <c:order val="1"/>
          <c:tx>
            <c:strRef>
              <c:f>MiniSpin6!$G$3</c:f>
              <c:strCache>
                <c:ptCount val="1"/>
                <c:pt idx="0">
                  <c:v>6c</c:v>
                </c:pt>
              </c:strCache>
            </c:strRef>
          </c:tx>
          <c:spPr>
            <a:solidFill>
              <a:srgbClr val="F6D6E4"/>
            </a:solidFill>
            <a:ln>
              <a:noFill/>
            </a:ln>
            <a:effectLst/>
          </c:spPr>
          <c:cat>
            <c:numRef>
              <c:f>MiniSpin6!$H$1:$ND$1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MiniSpin6!$H$3:$ND$3</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02B4-4814-9EE5-CCD894E5797B}"/>
            </c:ext>
          </c:extLst>
        </c:ser>
        <c:ser>
          <c:idx val="2"/>
          <c:order val="2"/>
          <c:tx>
            <c:strRef>
              <c:f>MiniSpin6!$G$4</c:f>
              <c:strCache>
                <c:ptCount val="1"/>
                <c:pt idx="0">
                  <c:v>6d</c:v>
                </c:pt>
              </c:strCache>
            </c:strRef>
          </c:tx>
          <c:spPr>
            <a:solidFill>
              <a:srgbClr val="F6D6E4"/>
            </a:solidFill>
            <a:ln>
              <a:noFill/>
            </a:ln>
            <a:effectLst/>
          </c:spPr>
          <c:cat>
            <c:numRef>
              <c:f>MiniSpin6!$H$1:$ND$1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MiniSpin6!$H$4:$ND$4</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02B4-4814-9EE5-CCD894E5797B}"/>
            </c:ext>
          </c:extLst>
        </c:ser>
        <c:ser>
          <c:idx val="3"/>
          <c:order val="3"/>
          <c:tx>
            <c:strRef>
              <c:f>MiniSpin6!$G$5</c:f>
              <c:strCache>
                <c:ptCount val="1"/>
                <c:pt idx="0">
                  <c:v>6e</c:v>
                </c:pt>
              </c:strCache>
            </c:strRef>
          </c:tx>
          <c:spPr>
            <a:solidFill>
              <a:srgbClr val="F6D6E4"/>
            </a:solidFill>
            <a:ln>
              <a:noFill/>
            </a:ln>
            <a:effectLst/>
          </c:spPr>
          <c:cat>
            <c:numRef>
              <c:f>MiniSpin6!$H$1:$ND$1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MiniSpin6!$H$5:$ND$5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02B4-4814-9EE5-CCD894E5797B}"/>
            </c:ext>
          </c:extLst>
        </c:ser>
        <c:dLbls>
          <c:showLegendKey val="0"/>
          <c:showVal val="0"/>
          <c:showCatName val="0"/>
          <c:showSerName val="0"/>
          <c:showPercent val="0"/>
          <c:showBubbleSize val="0"/>
        </c:dLbls>
        <c:axId val="583720704"/>
        <c:axId val="583723984"/>
      </c:radarChart>
      <c:catAx>
        <c:axId val="583720704"/>
        <c:scaling>
          <c:orientation val="minMax"/>
        </c:scaling>
        <c:delete val="1"/>
        <c:axPos val="b"/>
        <c:numFmt formatCode="General" sourceLinked="1"/>
        <c:majorTickMark val="none"/>
        <c:minorTickMark val="none"/>
        <c:tickLblPos val="nextTo"/>
        <c:crossAx val="583723984"/>
        <c:crosses val="autoZero"/>
        <c:auto val="1"/>
        <c:lblAlgn val="ctr"/>
        <c:lblOffset val="100"/>
        <c:noMultiLvlLbl val="0"/>
      </c:catAx>
      <c:valAx>
        <c:axId val="583723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solidFill>
            <a:srgbClr val="F6D6E4"/>
          </a:solidFill>
          <a:ln>
            <a:noFill/>
          </a:ln>
          <a:effectLst/>
        </c:spPr>
        <c:txPr>
          <a:bodyPr rot="18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583720704"/>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MiniSpin6!$C$1</c:f>
              <c:strCache>
                <c:ptCount val="1"/>
                <c:pt idx="0">
                  <c:v>Sector weight</c:v>
                </c:pt>
              </c:strCache>
            </c:strRef>
          </c:tx>
          <c:spPr>
            <a:noFill/>
            <a:ln>
              <a:solidFill>
                <a:sysClr val="windowText" lastClr="000000"/>
              </a:solidFill>
            </a:ln>
          </c:spPr>
          <c:dPt>
            <c:idx val="0"/>
            <c:bubble3D val="0"/>
            <c:spPr>
              <a:noFill/>
              <a:ln w="19050">
                <a:solidFill>
                  <a:sysClr val="windowText" lastClr="000000"/>
                </a:solidFill>
              </a:ln>
              <a:effectLst/>
            </c:spPr>
            <c:extLst>
              <c:ext xmlns:c16="http://schemas.microsoft.com/office/drawing/2014/chart" uri="{C3380CC4-5D6E-409C-BE32-E72D297353CC}">
                <c16:uniqueId val="{00000001-3F11-4F4D-B3AD-0B61042777F9}"/>
              </c:ext>
            </c:extLst>
          </c:dPt>
          <c:dPt>
            <c:idx val="1"/>
            <c:bubble3D val="0"/>
            <c:spPr>
              <a:noFill/>
              <a:ln w="19050">
                <a:solidFill>
                  <a:sysClr val="windowText" lastClr="000000"/>
                </a:solidFill>
              </a:ln>
              <a:effectLst/>
            </c:spPr>
            <c:extLst>
              <c:ext xmlns:c16="http://schemas.microsoft.com/office/drawing/2014/chart" uri="{C3380CC4-5D6E-409C-BE32-E72D297353CC}">
                <c16:uniqueId val="{00000003-3F11-4F4D-B3AD-0B61042777F9}"/>
              </c:ext>
            </c:extLst>
          </c:dPt>
          <c:dPt>
            <c:idx val="2"/>
            <c:bubble3D val="0"/>
            <c:spPr>
              <a:noFill/>
              <a:ln w="19050">
                <a:solidFill>
                  <a:sysClr val="windowText" lastClr="000000"/>
                </a:solidFill>
              </a:ln>
              <a:effectLst/>
            </c:spPr>
            <c:extLst>
              <c:ext xmlns:c16="http://schemas.microsoft.com/office/drawing/2014/chart" uri="{C3380CC4-5D6E-409C-BE32-E72D297353CC}">
                <c16:uniqueId val="{00000005-3F11-4F4D-B3AD-0B61042777F9}"/>
              </c:ext>
            </c:extLst>
          </c:dPt>
          <c:dPt>
            <c:idx val="3"/>
            <c:bubble3D val="0"/>
            <c:spPr>
              <a:noFill/>
              <a:ln w="19050">
                <a:solidFill>
                  <a:sysClr val="windowText" lastClr="000000"/>
                </a:solidFill>
              </a:ln>
              <a:effectLst/>
            </c:spPr>
            <c:extLst>
              <c:ext xmlns:c16="http://schemas.microsoft.com/office/drawing/2014/chart" uri="{C3380CC4-5D6E-409C-BE32-E72D297353CC}">
                <c16:uniqueId val="{00000007-3F11-4F4D-B3AD-0B61042777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N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MiniSpin6!$A$2:$A$5</c:f>
              <c:strCache>
                <c:ptCount val="4"/>
                <c:pt idx="0">
                  <c:v>6a</c:v>
                </c:pt>
                <c:pt idx="1">
                  <c:v>6c</c:v>
                </c:pt>
                <c:pt idx="2">
                  <c:v>6d</c:v>
                </c:pt>
                <c:pt idx="3">
                  <c:v>6e</c:v>
                </c:pt>
              </c:strCache>
            </c:strRef>
          </c:cat>
          <c:val>
            <c:numRef>
              <c:f>MiniSpin6!$C$2:$C$5</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8-3F11-4F4D-B3AD-0B61042777F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nl-NL">
                <a:solidFill>
                  <a:sysClr val="windowText" lastClr="000000"/>
                </a:solidFill>
                <a:latin typeface="Arial" panose="020B0604020202020204" pitchFamily="34" charset="0"/>
                <a:cs typeface="Arial" panose="020B0604020202020204" pitchFamily="34" charset="0"/>
              </a:rPr>
              <a:t>Kwaliteitsstandaard 7</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nl-NL"/>
        </a:p>
      </c:txPr>
    </c:title>
    <c:autoTitleDeleted val="0"/>
    <c:plotArea>
      <c:layout/>
      <c:radarChart>
        <c:radarStyle val="filled"/>
        <c:varyColors val="0"/>
        <c:ser>
          <c:idx val="0"/>
          <c:order val="0"/>
          <c:tx>
            <c:strRef>
              <c:f>MiniSpin7!$G$2</c:f>
              <c:strCache>
                <c:ptCount val="1"/>
                <c:pt idx="0">
                  <c:v>7a</c:v>
                </c:pt>
              </c:strCache>
            </c:strRef>
          </c:tx>
          <c:spPr>
            <a:solidFill>
              <a:srgbClr val="42145F"/>
            </a:solidFill>
            <a:ln>
              <a:noFill/>
            </a:ln>
            <a:effectLst/>
          </c:spPr>
          <c:cat>
            <c:numRef>
              <c:f>MiniSpin7!$H$1:$ND$1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MiniSpin7!$H$2:$ND$2</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F748-41DE-95F4-AA52110FDDC9}"/>
            </c:ext>
          </c:extLst>
        </c:ser>
        <c:ser>
          <c:idx val="1"/>
          <c:order val="1"/>
          <c:tx>
            <c:strRef>
              <c:f>MiniSpin7!$G$3</c:f>
              <c:strCache>
                <c:ptCount val="1"/>
                <c:pt idx="0">
                  <c:v>7b</c:v>
                </c:pt>
              </c:strCache>
            </c:strRef>
          </c:tx>
          <c:spPr>
            <a:solidFill>
              <a:srgbClr val="42145F"/>
            </a:solidFill>
            <a:ln>
              <a:noFill/>
            </a:ln>
            <a:effectLst/>
          </c:spPr>
          <c:cat>
            <c:numRef>
              <c:f>MiniSpin7!$H$1:$ND$1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MiniSpin7!$H$3:$ND$3</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F748-41DE-95F4-AA52110FDDC9}"/>
            </c:ext>
          </c:extLst>
        </c:ser>
        <c:ser>
          <c:idx val="2"/>
          <c:order val="2"/>
          <c:tx>
            <c:strRef>
              <c:f>MiniSpin7!$G$4</c:f>
              <c:strCache>
                <c:ptCount val="1"/>
                <c:pt idx="0">
                  <c:v>7d</c:v>
                </c:pt>
              </c:strCache>
            </c:strRef>
          </c:tx>
          <c:spPr>
            <a:solidFill>
              <a:srgbClr val="42145F"/>
            </a:solidFill>
            <a:ln>
              <a:noFill/>
            </a:ln>
            <a:effectLst/>
          </c:spPr>
          <c:cat>
            <c:numRef>
              <c:f>MiniSpin7!$H$1:$ND$1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MiniSpin7!$H$4:$ND$4</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F748-41DE-95F4-AA52110FDDC9}"/>
            </c:ext>
          </c:extLst>
        </c:ser>
        <c:ser>
          <c:idx val="3"/>
          <c:order val="3"/>
          <c:tx>
            <c:strRef>
              <c:f>MiniSpin7!$G$5</c:f>
              <c:strCache>
                <c:ptCount val="1"/>
                <c:pt idx="0">
                  <c:v>7e</c:v>
                </c:pt>
              </c:strCache>
            </c:strRef>
          </c:tx>
          <c:spPr>
            <a:solidFill>
              <a:srgbClr val="42145F"/>
            </a:solidFill>
            <a:ln>
              <a:noFill/>
            </a:ln>
            <a:effectLst/>
          </c:spPr>
          <c:cat>
            <c:numRef>
              <c:f>MiniSpin7!$H$1:$ND$1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MiniSpin7!$H$5:$ND$5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F748-41DE-95F4-AA52110FDDC9}"/>
            </c:ext>
          </c:extLst>
        </c:ser>
        <c:dLbls>
          <c:showLegendKey val="0"/>
          <c:showVal val="0"/>
          <c:showCatName val="0"/>
          <c:showSerName val="0"/>
          <c:showPercent val="0"/>
          <c:showBubbleSize val="0"/>
        </c:dLbls>
        <c:axId val="576766992"/>
        <c:axId val="576767648"/>
      </c:radarChart>
      <c:catAx>
        <c:axId val="576766992"/>
        <c:scaling>
          <c:orientation val="minMax"/>
        </c:scaling>
        <c:delete val="1"/>
        <c:axPos val="b"/>
        <c:numFmt formatCode="General" sourceLinked="1"/>
        <c:majorTickMark val="none"/>
        <c:minorTickMark val="none"/>
        <c:tickLblPos val="nextTo"/>
        <c:crossAx val="576767648"/>
        <c:crosses val="autoZero"/>
        <c:auto val="1"/>
        <c:lblAlgn val="ctr"/>
        <c:lblOffset val="100"/>
        <c:noMultiLvlLbl val="0"/>
      </c:catAx>
      <c:valAx>
        <c:axId val="576767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solidFill>
            <a:srgbClr val="42145F"/>
          </a:solidFill>
          <a:ln>
            <a:noFill/>
          </a:ln>
          <a:effectLst/>
        </c:spPr>
        <c:txPr>
          <a:bodyPr rot="1800000" spcFirstLastPara="1" vertOverflow="ellipsis" wrap="square" anchor="ctr" anchorCtr="1"/>
          <a:lstStyle/>
          <a:p>
            <a:pPr>
              <a:defRPr sz="900" b="0" i="0" u="none" strike="noStrike" kern="1200" baseline="0">
                <a:solidFill>
                  <a:schemeClr val="bg1"/>
                </a:solidFill>
                <a:latin typeface="+mn-lt"/>
                <a:ea typeface="+mn-ea"/>
                <a:cs typeface="+mn-cs"/>
              </a:defRPr>
            </a:pPr>
            <a:endParaRPr lang="nl-NL"/>
          </a:p>
        </c:txPr>
        <c:crossAx val="5767669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MiniSpin7!$C$1</c:f>
              <c:strCache>
                <c:ptCount val="1"/>
                <c:pt idx="0">
                  <c:v>Sector weight</c:v>
                </c:pt>
              </c:strCache>
            </c:strRef>
          </c:tx>
          <c:spPr>
            <a:noFill/>
          </c:spPr>
          <c:dPt>
            <c:idx val="0"/>
            <c:bubble3D val="0"/>
            <c:spPr>
              <a:noFill/>
              <a:ln w="19050">
                <a:solidFill>
                  <a:sysClr val="windowText" lastClr="000000"/>
                </a:solidFill>
              </a:ln>
              <a:effectLst/>
            </c:spPr>
            <c:extLst>
              <c:ext xmlns:c16="http://schemas.microsoft.com/office/drawing/2014/chart" uri="{C3380CC4-5D6E-409C-BE32-E72D297353CC}">
                <c16:uniqueId val="{00000001-E8CB-47FE-88F7-CA7A5EA57612}"/>
              </c:ext>
            </c:extLst>
          </c:dPt>
          <c:dPt>
            <c:idx val="1"/>
            <c:bubble3D val="0"/>
            <c:spPr>
              <a:noFill/>
              <a:ln w="19050">
                <a:solidFill>
                  <a:sysClr val="windowText" lastClr="000000"/>
                </a:solidFill>
              </a:ln>
              <a:effectLst/>
            </c:spPr>
            <c:extLst>
              <c:ext xmlns:c16="http://schemas.microsoft.com/office/drawing/2014/chart" uri="{C3380CC4-5D6E-409C-BE32-E72D297353CC}">
                <c16:uniqueId val="{00000003-E8CB-47FE-88F7-CA7A5EA57612}"/>
              </c:ext>
            </c:extLst>
          </c:dPt>
          <c:dPt>
            <c:idx val="2"/>
            <c:bubble3D val="0"/>
            <c:spPr>
              <a:noFill/>
              <a:ln w="19050">
                <a:solidFill>
                  <a:sysClr val="windowText" lastClr="000000"/>
                </a:solidFill>
              </a:ln>
              <a:effectLst/>
            </c:spPr>
            <c:extLst>
              <c:ext xmlns:c16="http://schemas.microsoft.com/office/drawing/2014/chart" uri="{C3380CC4-5D6E-409C-BE32-E72D297353CC}">
                <c16:uniqueId val="{00000005-E8CB-47FE-88F7-CA7A5EA57612}"/>
              </c:ext>
            </c:extLst>
          </c:dPt>
          <c:dPt>
            <c:idx val="3"/>
            <c:bubble3D val="0"/>
            <c:spPr>
              <a:noFill/>
              <a:ln w="19050">
                <a:solidFill>
                  <a:sysClr val="windowText" lastClr="000000"/>
                </a:solidFill>
              </a:ln>
              <a:effectLst/>
            </c:spPr>
            <c:extLst>
              <c:ext xmlns:c16="http://schemas.microsoft.com/office/drawing/2014/chart" uri="{C3380CC4-5D6E-409C-BE32-E72D297353CC}">
                <c16:uniqueId val="{00000007-E8CB-47FE-88F7-CA7A5EA576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N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MiniSpin7!$A$2:$A$5</c:f>
              <c:strCache>
                <c:ptCount val="4"/>
                <c:pt idx="0">
                  <c:v>7a</c:v>
                </c:pt>
                <c:pt idx="1">
                  <c:v>7b</c:v>
                </c:pt>
                <c:pt idx="2">
                  <c:v>7d</c:v>
                </c:pt>
                <c:pt idx="3">
                  <c:v>7e</c:v>
                </c:pt>
              </c:strCache>
            </c:strRef>
          </c:cat>
          <c:val>
            <c:numRef>
              <c:f>MiniSpin7!$C$2:$C$5</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8-E8CB-47FE-88F7-CA7A5EA5761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ysClr val="windowText" lastClr="000000"/>
                </a:solidFill>
                <a:latin typeface="Arial" panose="020B0604020202020204" pitchFamily="34" charset="0"/>
                <a:cs typeface="Arial" panose="020B0604020202020204" pitchFamily="34" charset="0"/>
              </a:rPr>
              <a:t>Kwaliteitsstandaard</a:t>
            </a:r>
            <a:r>
              <a:rPr lang="nl-NL" baseline="0">
                <a:solidFill>
                  <a:sysClr val="windowText" lastClr="000000"/>
                </a:solidFill>
                <a:latin typeface="Arial" panose="020B0604020202020204" pitchFamily="34" charset="0"/>
                <a:cs typeface="Arial" panose="020B0604020202020204" pitchFamily="34" charset="0"/>
              </a:rPr>
              <a:t> 8</a:t>
            </a:r>
            <a:endParaRPr lang="nl-NL">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radarChart>
        <c:radarStyle val="filled"/>
        <c:varyColors val="0"/>
        <c:ser>
          <c:idx val="0"/>
          <c:order val="0"/>
          <c:tx>
            <c:strRef>
              <c:f>MiniSpin8!$G$2</c:f>
              <c:strCache>
                <c:ptCount val="1"/>
                <c:pt idx="0">
                  <c:v>8a</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MiniSpin8!$H$2:$ND$2</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C6BD-4609-BECE-6E6299BE38A8}"/>
            </c:ext>
          </c:extLst>
        </c:ser>
        <c:ser>
          <c:idx val="1"/>
          <c:order val="1"/>
          <c:tx>
            <c:strRef>
              <c:f>MiniSpin8!$G$3</c:f>
              <c:strCache>
                <c:ptCount val="1"/>
                <c:pt idx="0">
                  <c:v>8b</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MiniSpin8!$H$3:$ND$3</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C6BD-4609-BECE-6E6299BE38A8}"/>
            </c:ext>
          </c:extLst>
        </c:ser>
        <c:ser>
          <c:idx val="2"/>
          <c:order val="2"/>
          <c:tx>
            <c:strRef>
              <c:f>MiniSpin8!$G$4</c:f>
              <c:strCache>
                <c:ptCount val="1"/>
                <c:pt idx="0">
                  <c:v>8d</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MiniSpin8!$H$4:$ND$4</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C6BD-4609-BECE-6E6299BE38A8}"/>
            </c:ext>
          </c:extLst>
        </c:ser>
        <c:ser>
          <c:idx val="3"/>
          <c:order val="3"/>
          <c:tx>
            <c:strRef>
              <c:f>MiniSpin8!$G$5</c:f>
              <c:strCache>
                <c:ptCount val="1"/>
                <c:pt idx="0">
                  <c:v>8e</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MiniSpin8!$H$5:$ND$5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C6BD-4609-BECE-6E6299BE38A8}"/>
            </c:ext>
          </c:extLst>
        </c:ser>
        <c:ser>
          <c:idx val="4"/>
          <c:order val="4"/>
          <c:tx>
            <c:strRef>
              <c:f>MiniSpin8!$G$6</c:f>
              <c:strCache>
                <c:ptCount val="1"/>
                <c:pt idx="0">
                  <c:v>8f</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MiniSpin8!$H$6:$ND$6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4-C6BD-4609-BECE-6E6299BE38A8}"/>
            </c:ext>
          </c:extLst>
        </c:ser>
        <c:ser>
          <c:idx val="5"/>
          <c:order val="5"/>
          <c:tx>
            <c:strRef>
              <c:f>MiniSpin8!$G$7</c:f>
              <c:strCache>
                <c:ptCount val="1"/>
                <c:pt idx="0">
                  <c:v>8g</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MiniSpin8!$H$7:$ND$7</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5-C6BD-4609-BECE-6E6299BE38A8}"/>
            </c:ext>
          </c:extLst>
        </c:ser>
        <c:ser>
          <c:idx val="6"/>
          <c:order val="6"/>
          <c:tx>
            <c:strRef>
              <c:f>MiniSpin8!$G$8</c:f>
              <c:strCache>
                <c:ptCount val="1"/>
                <c:pt idx="0">
                  <c:v>8h</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MiniSpin8!$H$8:$ND$8</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6-C6BD-4609-BECE-6E6299BE38A8}"/>
            </c:ext>
          </c:extLst>
        </c:ser>
        <c:ser>
          <c:idx val="7"/>
          <c:order val="7"/>
          <c:tx>
            <c:strRef>
              <c:f>MiniSpin8!$G$9</c:f>
              <c:strCache>
                <c:ptCount val="1"/>
                <c:pt idx="0">
                  <c:v>8i</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MiniSpin8!$H$9:$ND$9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7-C6BD-4609-BECE-6E6299BE38A8}"/>
            </c:ext>
          </c:extLst>
        </c:ser>
        <c:ser>
          <c:idx val="8"/>
          <c:order val="8"/>
          <c:tx>
            <c:strRef>
              <c:f>MiniSpin8!$G$10</c:f>
              <c:strCache>
                <c:ptCount val="1"/>
                <c:pt idx="0">
                  <c:v>8j</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MiniSpin8!$H$10:$ND$10</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8-C6BD-4609-BECE-6E6299BE38A8}"/>
            </c:ext>
          </c:extLst>
        </c:ser>
        <c:dLbls>
          <c:showLegendKey val="0"/>
          <c:showVal val="0"/>
          <c:showCatName val="0"/>
          <c:showSerName val="0"/>
          <c:showPercent val="0"/>
          <c:showBubbleSize val="0"/>
        </c:dLbls>
        <c:axId val="607860696"/>
        <c:axId val="607862664"/>
      </c:radarChart>
      <c:catAx>
        <c:axId val="607860696"/>
        <c:scaling>
          <c:orientation val="minMax"/>
        </c:scaling>
        <c:delete val="1"/>
        <c:axPos val="b"/>
        <c:numFmt formatCode="General" sourceLinked="1"/>
        <c:majorTickMark val="none"/>
        <c:minorTickMark val="none"/>
        <c:tickLblPos val="nextTo"/>
        <c:crossAx val="607862664"/>
        <c:crosses val="autoZero"/>
        <c:auto val="1"/>
        <c:lblAlgn val="ctr"/>
        <c:lblOffset val="100"/>
        <c:noMultiLvlLbl val="0"/>
      </c:catAx>
      <c:valAx>
        <c:axId val="607862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solidFill>
            <a:srgbClr val="C6B8CF"/>
          </a:solidFill>
          <a:ln>
            <a:noFill/>
          </a:ln>
          <a:effectLst/>
        </c:spPr>
        <c:txPr>
          <a:bodyPr rot="18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nl-NL"/>
          </a:p>
        </c:txPr>
        <c:crossAx val="6078606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nl-NL">
                <a:latin typeface="Arial" panose="020B0604020202020204" pitchFamily="34" charset="0"/>
                <a:cs typeface="Arial" panose="020B0604020202020204" pitchFamily="34" charset="0"/>
              </a:rPr>
              <a:t>Kwaliteitstandaard</a:t>
            </a:r>
            <a:r>
              <a:rPr lang="nl-NL" baseline="0">
                <a:latin typeface="Arial" panose="020B0604020202020204" pitchFamily="34" charset="0"/>
                <a:cs typeface="Arial" panose="020B0604020202020204" pitchFamily="34" charset="0"/>
              </a:rPr>
              <a:t>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radarChart>
        <c:radarStyle val="filled"/>
        <c:varyColors val="0"/>
        <c:ser>
          <c:idx val="0"/>
          <c:order val="0"/>
          <c:tx>
            <c:strRef>
              <c:f>MiniSpin3!$G$2</c:f>
              <c:strCache>
                <c:ptCount val="1"/>
                <c:pt idx="0">
                  <c:v>3a</c:v>
                </c:pt>
              </c:strCache>
            </c:strRef>
          </c:tx>
          <c:spPr>
            <a:gradFill flip="none" rotWithShape="1">
              <a:gsLst>
                <a:gs pos="0">
                  <a:srgbClr val="01689B">
                    <a:tint val="66000"/>
                    <a:satMod val="160000"/>
                  </a:srgbClr>
                </a:gs>
                <a:gs pos="50000">
                  <a:srgbClr val="01689B">
                    <a:tint val="44500"/>
                    <a:satMod val="160000"/>
                  </a:srgbClr>
                </a:gs>
                <a:gs pos="100000">
                  <a:srgbClr val="01689B">
                    <a:tint val="23500"/>
                    <a:satMod val="160000"/>
                  </a:srgbClr>
                </a:gs>
              </a:gsLst>
              <a:lin ang="0" scaled="1"/>
              <a:tileRect/>
            </a:gradFill>
            <a:ln>
              <a:noFill/>
            </a:ln>
            <a:effectLst/>
          </c:spPr>
          <c:cat>
            <c:numRef>
              <c:f>MiniSpin3!$H$1:$ND$1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MiniSpin3!$H$2:$ND$2</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B9B0-4E23-A287-57AC9F4523F4}"/>
            </c:ext>
          </c:extLst>
        </c:ser>
        <c:ser>
          <c:idx val="1"/>
          <c:order val="1"/>
          <c:tx>
            <c:strRef>
              <c:f>MiniSpin3!$G$3</c:f>
              <c:strCache>
                <c:ptCount val="1"/>
                <c:pt idx="0">
                  <c:v>3b</c:v>
                </c:pt>
              </c:strCache>
            </c:strRef>
          </c:tx>
          <c:spPr>
            <a:gradFill flip="none" rotWithShape="1">
              <a:gsLst>
                <a:gs pos="0">
                  <a:srgbClr val="01689B">
                    <a:tint val="66000"/>
                    <a:satMod val="160000"/>
                  </a:srgbClr>
                </a:gs>
                <a:gs pos="50000">
                  <a:srgbClr val="01689B">
                    <a:tint val="44500"/>
                    <a:satMod val="160000"/>
                  </a:srgbClr>
                </a:gs>
                <a:gs pos="100000">
                  <a:srgbClr val="01689B">
                    <a:tint val="23500"/>
                    <a:satMod val="160000"/>
                  </a:srgbClr>
                </a:gs>
              </a:gsLst>
              <a:lin ang="5400000" scaled="1"/>
              <a:tileRect/>
            </a:gradFill>
            <a:ln>
              <a:noFill/>
            </a:ln>
            <a:effectLst/>
          </c:spPr>
          <c:cat>
            <c:numRef>
              <c:f>MiniSpin3!$H$1:$ND$1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MiniSpin3!$H$3:$ND$3</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B9B0-4E23-A287-57AC9F4523F4}"/>
            </c:ext>
          </c:extLst>
        </c:ser>
        <c:ser>
          <c:idx val="2"/>
          <c:order val="2"/>
          <c:tx>
            <c:strRef>
              <c:f>MiniSpin3!$G$4</c:f>
              <c:strCache>
                <c:ptCount val="1"/>
                <c:pt idx="0">
                  <c:v>3c</c:v>
                </c:pt>
              </c:strCache>
            </c:strRef>
          </c:tx>
          <c:spPr>
            <a:gradFill flip="none" rotWithShape="1">
              <a:gsLst>
                <a:gs pos="0">
                  <a:srgbClr val="01689B">
                    <a:tint val="66000"/>
                    <a:satMod val="160000"/>
                  </a:srgbClr>
                </a:gs>
                <a:gs pos="50000">
                  <a:srgbClr val="01689B">
                    <a:tint val="44500"/>
                    <a:satMod val="160000"/>
                  </a:srgbClr>
                </a:gs>
                <a:gs pos="100000">
                  <a:srgbClr val="01689B">
                    <a:tint val="23500"/>
                    <a:satMod val="160000"/>
                  </a:srgbClr>
                </a:gs>
              </a:gsLst>
              <a:lin ang="10800000" scaled="1"/>
              <a:tileRect/>
            </a:gradFill>
            <a:ln>
              <a:noFill/>
            </a:ln>
            <a:effectLst/>
          </c:spPr>
          <c:cat>
            <c:numRef>
              <c:f>MiniSpin3!$H$1:$ND$1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MiniSpin3!$H$4:$ND$4</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B9B0-4E23-A287-57AC9F4523F4}"/>
            </c:ext>
          </c:extLst>
        </c:ser>
        <c:ser>
          <c:idx val="3"/>
          <c:order val="3"/>
          <c:tx>
            <c:strRef>
              <c:f>MiniSpin3!$G$5</c:f>
              <c:strCache>
                <c:ptCount val="1"/>
                <c:pt idx="0">
                  <c:v>3d</c:v>
                </c:pt>
              </c:strCache>
            </c:strRef>
          </c:tx>
          <c:spPr>
            <a:gradFill flip="none" rotWithShape="1">
              <a:gsLst>
                <a:gs pos="0">
                  <a:srgbClr val="01689B">
                    <a:tint val="66000"/>
                    <a:satMod val="160000"/>
                  </a:srgbClr>
                </a:gs>
                <a:gs pos="50000">
                  <a:srgbClr val="01689B">
                    <a:tint val="44500"/>
                    <a:satMod val="160000"/>
                  </a:srgbClr>
                </a:gs>
                <a:gs pos="100000">
                  <a:srgbClr val="01689B">
                    <a:tint val="23500"/>
                    <a:satMod val="160000"/>
                  </a:srgbClr>
                </a:gs>
              </a:gsLst>
              <a:lin ang="16200000" scaled="1"/>
              <a:tileRect/>
            </a:gradFill>
            <a:ln>
              <a:noFill/>
            </a:ln>
            <a:effectLst/>
          </c:spPr>
          <c:cat>
            <c:numRef>
              <c:f>MiniSpin3!$H$1:$ND$1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MiniSpin3!$H$5:$ND$5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B9B0-4E23-A287-57AC9F4523F4}"/>
            </c:ext>
          </c:extLst>
        </c:ser>
        <c:ser>
          <c:idx val="4"/>
          <c:order val="4"/>
          <c:tx>
            <c:strRef>
              <c:f>MiniSpin3!$G$6</c:f>
              <c:strCache>
                <c:ptCount val="1"/>
                <c:pt idx="0">
                  <c:v>3e</c:v>
                </c:pt>
              </c:strCache>
            </c:strRef>
          </c:tx>
          <c:spPr>
            <a:gradFill flip="none" rotWithShape="1">
              <a:gsLst>
                <a:gs pos="0">
                  <a:srgbClr val="01689B">
                    <a:tint val="66000"/>
                    <a:satMod val="160000"/>
                  </a:srgbClr>
                </a:gs>
                <a:gs pos="50000">
                  <a:srgbClr val="01689B">
                    <a:tint val="44500"/>
                    <a:satMod val="160000"/>
                  </a:srgbClr>
                </a:gs>
                <a:gs pos="100000">
                  <a:srgbClr val="01689B">
                    <a:tint val="23500"/>
                    <a:satMod val="160000"/>
                  </a:srgbClr>
                </a:gs>
              </a:gsLst>
              <a:lin ang="16200000" scaled="1"/>
              <a:tileRect/>
            </a:gradFill>
            <a:ln w="25400">
              <a:noFill/>
            </a:ln>
            <a:effectLst/>
          </c:spPr>
          <c:cat>
            <c:numRef>
              <c:f>MiniSpin3!$H$1:$ND$1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MiniSpin3!$H$6:$ND$6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80D7-483A-A682-706D0E48F398}"/>
            </c:ext>
          </c:extLst>
        </c:ser>
        <c:dLbls>
          <c:showLegendKey val="0"/>
          <c:showVal val="0"/>
          <c:showCatName val="0"/>
          <c:showSerName val="0"/>
          <c:showPercent val="0"/>
          <c:showBubbleSize val="0"/>
        </c:dLbls>
        <c:axId val="770363152"/>
        <c:axId val="770363808"/>
      </c:radarChart>
      <c:catAx>
        <c:axId val="770363152"/>
        <c:scaling>
          <c:orientation val="minMax"/>
        </c:scaling>
        <c:delete val="1"/>
        <c:axPos val="b"/>
        <c:numFmt formatCode="General" sourceLinked="1"/>
        <c:majorTickMark val="none"/>
        <c:minorTickMark val="none"/>
        <c:tickLblPos val="nextTo"/>
        <c:crossAx val="770363808"/>
        <c:crosses val="autoZero"/>
        <c:auto val="1"/>
        <c:lblAlgn val="ctr"/>
        <c:lblOffset val="100"/>
        <c:noMultiLvlLbl val="0"/>
      </c:catAx>
      <c:valAx>
        <c:axId val="770363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18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70363152"/>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MiniSpin8!$C$1</c:f>
              <c:strCache>
                <c:ptCount val="1"/>
                <c:pt idx="0">
                  <c:v>Sector weight</c:v>
                </c:pt>
              </c:strCache>
            </c:strRef>
          </c:tx>
          <c:spPr>
            <a:noFill/>
            <a:ln>
              <a:solidFill>
                <a:sysClr val="windowText" lastClr="000000"/>
              </a:solidFill>
            </a:ln>
          </c:spPr>
          <c:dPt>
            <c:idx val="0"/>
            <c:bubble3D val="0"/>
            <c:spPr>
              <a:noFill/>
              <a:ln w="19050">
                <a:solidFill>
                  <a:sysClr val="windowText" lastClr="000000"/>
                </a:solidFill>
              </a:ln>
              <a:effectLst/>
            </c:spPr>
            <c:extLst>
              <c:ext xmlns:c16="http://schemas.microsoft.com/office/drawing/2014/chart" uri="{C3380CC4-5D6E-409C-BE32-E72D297353CC}">
                <c16:uniqueId val="{00000001-3A3C-40E7-994B-F1CF99D11CEB}"/>
              </c:ext>
            </c:extLst>
          </c:dPt>
          <c:dPt>
            <c:idx val="1"/>
            <c:bubble3D val="0"/>
            <c:spPr>
              <a:noFill/>
              <a:ln w="19050">
                <a:solidFill>
                  <a:sysClr val="windowText" lastClr="000000"/>
                </a:solidFill>
              </a:ln>
              <a:effectLst/>
            </c:spPr>
            <c:extLst>
              <c:ext xmlns:c16="http://schemas.microsoft.com/office/drawing/2014/chart" uri="{C3380CC4-5D6E-409C-BE32-E72D297353CC}">
                <c16:uniqueId val="{00000003-3A3C-40E7-994B-F1CF99D11CEB}"/>
              </c:ext>
            </c:extLst>
          </c:dPt>
          <c:dPt>
            <c:idx val="2"/>
            <c:bubble3D val="0"/>
            <c:spPr>
              <a:noFill/>
              <a:ln w="19050">
                <a:solidFill>
                  <a:sysClr val="windowText" lastClr="000000"/>
                </a:solidFill>
              </a:ln>
              <a:effectLst/>
            </c:spPr>
            <c:extLst>
              <c:ext xmlns:c16="http://schemas.microsoft.com/office/drawing/2014/chart" uri="{C3380CC4-5D6E-409C-BE32-E72D297353CC}">
                <c16:uniqueId val="{00000005-3A3C-40E7-994B-F1CF99D11CEB}"/>
              </c:ext>
            </c:extLst>
          </c:dPt>
          <c:dPt>
            <c:idx val="3"/>
            <c:bubble3D val="0"/>
            <c:spPr>
              <a:noFill/>
              <a:ln w="19050">
                <a:solidFill>
                  <a:sysClr val="windowText" lastClr="000000"/>
                </a:solidFill>
              </a:ln>
              <a:effectLst/>
            </c:spPr>
            <c:extLst>
              <c:ext xmlns:c16="http://schemas.microsoft.com/office/drawing/2014/chart" uri="{C3380CC4-5D6E-409C-BE32-E72D297353CC}">
                <c16:uniqueId val="{00000007-3A3C-40E7-994B-F1CF99D11CEB}"/>
              </c:ext>
            </c:extLst>
          </c:dPt>
          <c:dPt>
            <c:idx val="4"/>
            <c:bubble3D val="0"/>
            <c:spPr>
              <a:noFill/>
              <a:ln w="19050">
                <a:solidFill>
                  <a:sysClr val="windowText" lastClr="000000"/>
                </a:solidFill>
              </a:ln>
              <a:effectLst/>
            </c:spPr>
            <c:extLst>
              <c:ext xmlns:c16="http://schemas.microsoft.com/office/drawing/2014/chart" uri="{C3380CC4-5D6E-409C-BE32-E72D297353CC}">
                <c16:uniqueId val="{00000009-3A3C-40E7-994B-F1CF99D11CEB}"/>
              </c:ext>
            </c:extLst>
          </c:dPt>
          <c:dPt>
            <c:idx val="5"/>
            <c:bubble3D val="0"/>
            <c:spPr>
              <a:noFill/>
              <a:ln w="19050">
                <a:solidFill>
                  <a:sysClr val="windowText" lastClr="000000"/>
                </a:solidFill>
              </a:ln>
              <a:effectLst/>
            </c:spPr>
            <c:extLst>
              <c:ext xmlns:c16="http://schemas.microsoft.com/office/drawing/2014/chart" uri="{C3380CC4-5D6E-409C-BE32-E72D297353CC}">
                <c16:uniqueId val="{0000000B-3A3C-40E7-994B-F1CF99D11CEB}"/>
              </c:ext>
            </c:extLst>
          </c:dPt>
          <c:dPt>
            <c:idx val="6"/>
            <c:bubble3D val="0"/>
            <c:spPr>
              <a:noFill/>
              <a:ln w="19050">
                <a:solidFill>
                  <a:sysClr val="windowText" lastClr="000000"/>
                </a:solidFill>
              </a:ln>
              <a:effectLst/>
            </c:spPr>
            <c:extLst>
              <c:ext xmlns:c16="http://schemas.microsoft.com/office/drawing/2014/chart" uri="{C3380CC4-5D6E-409C-BE32-E72D297353CC}">
                <c16:uniqueId val="{0000000D-3A3C-40E7-994B-F1CF99D11CEB}"/>
              </c:ext>
            </c:extLst>
          </c:dPt>
          <c:dPt>
            <c:idx val="7"/>
            <c:bubble3D val="0"/>
            <c:spPr>
              <a:noFill/>
              <a:ln w="19050">
                <a:solidFill>
                  <a:sysClr val="windowText" lastClr="000000"/>
                </a:solidFill>
              </a:ln>
              <a:effectLst/>
            </c:spPr>
            <c:extLst>
              <c:ext xmlns:c16="http://schemas.microsoft.com/office/drawing/2014/chart" uri="{C3380CC4-5D6E-409C-BE32-E72D297353CC}">
                <c16:uniqueId val="{0000000F-3A3C-40E7-994B-F1CF99D11CEB}"/>
              </c:ext>
            </c:extLst>
          </c:dPt>
          <c:dPt>
            <c:idx val="8"/>
            <c:bubble3D val="0"/>
            <c:spPr>
              <a:noFill/>
              <a:ln w="19050">
                <a:solidFill>
                  <a:sysClr val="windowText" lastClr="000000"/>
                </a:solidFill>
              </a:ln>
              <a:effectLst/>
            </c:spPr>
            <c:extLst>
              <c:ext xmlns:c16="http://schemas.microsoft.com/office/drawing/2014/chart" uri="{C3380CC4-5D6E-409C-BE32-E72D297353CC}">
                <c16:uniqueId val="{00000011-3A3C-40E7-994B-F1CF99D11C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MiniSpin8!$A$2:$A$10</c:f>
              <c:strCache>
                <c:ptCount val="9"/>
                <c:pt idx="0">
                  <c:v>8a</c:v>
                </c:pt>
                <c:pt idx="1">
                  <c:v>8b</c:v>
                </c:pt>
                <c:pt idx="2">
                  <c:v>8d</c:v>
                </c:pt>
                <c:pt idx="3">
                  <c:v>8e</c:v>
                </c:pt>
                <c:pt idx="4">
                  <c:v>8f</c:v>
                </c:pt>
                <c:pt idx="5">
                  <c:v>8g</c:v>
                </c:pt>
                <c:pt idx="6">
                  <c:v>8h</c:v>
                </c:pt>
                <c:pt idx="7">
                  <c:v>8i</c:v>
                </c:pt>
                <c:pt idx="8">
                  <c:v>8j</c:v>
                </c:pt>
              </c:strCache>
            </c:strRef>
          </c:cat>
          <c:val>
            <c:numRef>
              <c:f>MiniSpin8!$C$2:$C$10</c:f>
              <c:numCache>
                <c:formatCode>General</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12-3A3C-40E7-994B-F1CF99D11CE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MiniSpin3!$C$1</c:f>
              <c:strCache>
                <c:ptCount val="1"/>
                <c:pt idx="0">
                  <c:v>Sector weight</c:v>
                </c:pt>
              </c:strCache>
            </c:strRef>
          </c:tx>
          <c:spPr>
            <a:noFill/>
            <a:ln>
              <a:solidFill>
                <a:schemeClr val="tx1"/>
              </a:solidFill>
            </a:ln>
          </c:spPr>
          <c:dPt>
            <c:idx val="0"/>
            <c:bubble3D val="0"/>
            <c:spPr>
              <a:noFill/>
              <a:ln w="19050">
                <a:solidFill>
                  <a:schemeClr val="tx1"/>
                </a:solidFill>
              </a:ln>
              <a:effectLst/>
            </c:spPr>
            <c:extLst>
              <c:ext xmlns:c16="http://schemas.microsoft.com/office/drawing/2014/chart" uri="{C3380CC4-5D6E-409C-BE32-E72D297353CC}">
                <c16:uniqueId val="{00000001-67AC-4C52-82BB-02AAF3D151B6}"/>
              </c:ext>
            </c:extLst>
          </c:dPt>
          <c:dPt>
            <c:idx val="1"/>
            <c:bubble3D val="0"/>
            <c:spPr>
              <a:noFill/>
              <a:ln w="19050">
                <a:solidFill>
                  <a:schemeClr val="tx1"/>
                </a:solidFill>
              </a:ln>
              <a:effectLst/>
            </c:spPr>
            <c:extLst>
              <c:ext xmlns:c16="http://schemas.microsoft.com/office/drawing/2014/chart" uri="{C3380CC4-5D6E-409C-BE32-E72D297353CC}">
                <c16:uniqueId val="{00000004-67AC-4C52-82BB-02AAF3D151B6}"/>
              </c:ext>
            </c:extLst>
          </c:dPt>
          <c:dPt>
            <c:idx val="2"/>
            <c:bubble3D val="0"/>
            <c:spPr>
              <a:noFill/>
              <a:ln w="19050">
                <a:solidFill>
                  <a:schemeClr val="tx1"/>
                </a:solidFill>
              </a:ln>
              <a:effectLst/>
            </c:spPr>
            <c:extLst>
              <c:ext xmlns:c16="http://schemas.microsoft.com/office/drawing/2014/chart" uri="{C3380CC4-5D6E-409C-BE32-E72D297353CC}">
                <c16:uniqueId val="{00000003-67AC-4C52-82BB-02AAF3D151B6}"/>
              </c:ext>
            </c:extLst>
          </c:dPt>
          <c:dPt>
            <c:idx val="3"/>
            <c:bubble3D val="0"/>
            <c:spPr>
              <a:noFill/>
              <a:ln w="19050">
                <a:solidFill>
                  <a:schemeClr val="tx1"/>
                </a:solidFill>
              </a:ln>
              <a:effectLst/>
            </c:spPr>
            <c:extLst>
              <c:ext xmlns:c16="http://schemas.microsoft.com/office/drawing/2014/chart" uri="{C3380CC4-5D6E-409C-BE32-E72D297353CC}">
                <c16:uniqueId val="{00000002-67AC-4C52-82BB-02AAF3D151B6}"/>
              </c:ext>
            </c:extLst>
          </c:dPt>
          <c:dPt>
            <c:idx val="4"/>
            <c:bubble3D val="0"/>
            <c:spPr>
              <a:noFill/>
              <a:ln w="19050">
                <a:solidFill>
                  <a:schemeClr val="tx1"/>
                </a:solidFill>
              </a:ln>
              <a:effectLst/>
            </c:spPr>
            <c:extLst>
              <c:ext xmlns:c16="http://schemas.microsoft.com/office/drawing/2014/chart" uri="{C3380CC4-5D6E-409C-BE32-E72D297353CC}">
                <c16:uniqueId val="{00000009-BC5C-49C1-A39B-DF8A19CDFC0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NL"/>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MiniSpin3!$A$2:$A$6</c:f>
              <c:strCache>
                <c:ptCount val="5"/>
                <c:pt idx="0">
                  <c:v>3a</c:v>
                </c:pt>
                <c:pt idx="1">
                  <c:v>3b</c:v>
                </c:pt>
                <c:pt idx="2">
                  <c:v>3c</c:v>
                </c:pt>
                <c:pt idx="3">
                  <c:v>3d</c:v>
                </c:pt>
                <c:pt idx="4">
                  <c:v>3e</c:v>
                </c:pt>
              </c:strCache>
            </c:strRef>
          </c:cat>
          <c:val>
            <c:numRef>
              <c:f>MiniSpin3!$C$2:$C$6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67AC-4C52-82BB-02AAF3D151B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MiniSpin6!$C$1</c:f>
              <c:strCache>
                <c:ptCount val="1"/>
                <c:pt idx="0">
                  <c:v>Sector weight</c:v>
                </c:pt>
              </c:strCache>
            </c:strRef>
          </c:tx>
          <c:spPr>
            <a:solidFill>
              <a:sysClr val="window" lastClr="FFFFFF"/>
            </a:solidFill>
            <a:ln>
              <a:solidFill>
                <a:sysClr val="windowText" lastClr="000000"/>
              </a:solidFill>
            </a:ln>
          </c:spPr>
          <c:dPt>
            <c:idx val="0"/>
            <c:bubble3D val="0"/>
            <c:spPr>
              <a:solidFill>
                <a:sysClr val="window" lastClr="FFFFFF"/>
              </a:solidFill>
              <a:ln w="19050">
                <a:solidFill>
                  <a:sysClr val="windowText" lastClr="000000"/>
                </a:solidFill>
              </a:ln>
              <a:effectLst/>
            </c:spPr>
            <c:extLst>
              <c:ext xmlns:c16="http://schemas.microsoft.com/office/drawing/2014/chart" uri="{C3380CC4-5D6E-409C-BE32-E72D297353CC}">
                <c16:uniqueId val="{00000001-CF17-459D-B53A-E6D7CE18C18D}"/>
              </c:ext>
            </c:extLst>
          </c:dPt>
          <c:dPt>
            <c:idx val="1"/>
            <c:bubble3D val="0"/>
            <c:spPr>
              <a:solidFill>
                <a:sysClr val="window" lastClr="FFFFFF"/>
              </a:solidFill>
              <a:ln w="19050">
                <a:solidFill>
                  <a:sysClr val="windowText" lastClr="000000"/>
                </a:solidFill>
              </a:ln>
              <a:effectLst/>
            </c:spPr>
            <c:extLst>
              <c:ext xmlns:c16="http://schemas.microsoft.com/office/drawing/2014/chart" uri="{C3380CC4-5D6E-409C-BE32-E72D297353CC}">
                <c16:uniqueId val="{00000003-CF17-459D-B53A-E6D7CE18C18D}"/>
              </c:ext>
            </c:extLst>
          </c:dPt>
          <c:dPt>
            <c:idx val="2"/>
            <c:bubble3D val="0"/>
            <c:spPr>
              <a:solidFill>
                <a:sysClr val="window" lastClr="FFFFFF"/>
              </a:solidFill>
              <a:ln w="19050">
                <a:solidFill>
                  <a:sysClr val="windowText" lastClr="000000"/>
                </a:solidFill>
              </a:ln>
              <a:effectLst/>
            </c:spPr>
            <c:extLst>
              <c:ext xmlns:c16="http://schemas.microsoft.com/office/drawing/2014/chart" uri="{C3380CC4-5D6E-409C-BE32-E72D297353CC}">
                <c16:uniqueId val="{00000005-CF17-459D-B53A-E6D7CE18C18D}"/>
              </c:ext>
            </c:extLst>
          </c:dPt>
          <c:dPt>
            <c:idx val="3"/>
            <c:bubble3D val="0"/>
            <c:spPr>
              <a:solidFill>
                <a:sysClr val="window" lastClr="FFFFFF"/>
              </a:solidFill>
              <a:ln w="19050">
                <a:solidFill>
                  <a:sysClr val="windowText" lastClr="000000"/>
                </a:solidFill>
              </a:ln>
              <a:effectLst/>
            </c:spPr>
            <c:extLst>
              <c:ext xmlns:c16="http://schemas.microsoft.com/office/drawing/2014/chart" uri="{C3380CC4-5D6E-409C-BE32-E72D297353CC}">
                <c16:uniqueId val="{00000007-CF17-459D-B53A-E6D7CE18C18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N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MiniSpin6!$A$2:$A$5</c:f>
              <c:strCache>
                <c:ptCount val="4"/>
                <c:pt idx="0">
                  <c:v>6a</c:v>
                </c:pt>
                <c:pt idx="1">
                  <c:v>6c</c:v>
                </c:pt>
                <c:pt idx="2">
                  <c:v>6d</c:v>
                </c:pt>
                <c:pt idx="3">
                  <c:v>6e</c:v>
                </c:pt>
              </c:strCache>
            </c:strRef>
          </c:cat>
          <c:val>
            <c:numRef>
              <c:f>MiniSpin6!$C$2:$C$5</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3965-4637-BFB8-B9C5171D7E9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Kwaliteitsstandaard</a:t>
            </a:r>
            <a:r>
              <a:rPr lang="en-US" baseline="0">
                <a:solidFill>
                  <a:sysClr val="windowText" lastClr="000000"/>
                </a:solidFill>
                <a:latin typeface="Arial" panose="020B0604020202020204" pitchFamily="34" charset="0"/>
                <a:cs typeface="Arial" panose="020B0604020202020204" pitchFamily="34" charset="0"/>
              </a:rPr>
              <a:t> 6</a:t>
            </a:r>
            <a:endParaRPr lang="en-US">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nl-NL"/>
        </a:p>
      </c:txPr>
    </c:title>
    <c:autoTitleDeleted val="0"/>
    <c:plotArea>
      <c:layout/>
      <c:radarChart>
        <c:radarStyle val="filled"/>
        <c:varyColors val="0"/>
        <c:ser>
          <c:idx val="0"/>
          <c:order val="0"/>
          <c:tx>
            <c:strRef>
              <c:f>MiniSpin6!$G$2</c:f>
              <c:strCache>
                <c:ptCount val="1"/>
                <c:pt idx="0">
                  <c:v>6a</c:v>
                </c:pt>
              </c:strCache>
            </c:strRef>
          </c:tx>
          <c:spPr>
            <a:gradFill flip="none" rotWithShape="1">
              <a:gsLst>
                <a:gs pos="0">
                  <a:srgbClr val="F6D6E4">
                    <a:shade val="30000"/>
                    <a:satMod val="115000"/>
                  </a:srgbClr>
                </a:gs>
                <a:gs pos="50000">
                  <a:srgbClr val="F6D6E4">
                    <a:shade val="67500"/>
                    <a:satMod val="115000"/>
                  </a:srgbClr>
                </a:gs>
                <a:gs pos="100000">
                  <a:srgbClr val="F6D6E4">
                    <a:shade val="100000"/>
                    <a:satMod val="115000"/>
                  </a:srgbClr>
                </a:gs>
              </a:gsLst>
              <a:lin ang="0" scaled="1"/>
              <a:tileRect/>
            </a:gradFill>
            <a:ln>
              <a:noFill/>
            </a:ln>
            <a:effectLst/>
          </c:spPr>
          <c:cat>
            <c:numRef>
              <c:f>MiniSpin6!$H$1:$ND$1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MiniSpin6!$H$2:$ND$2</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625C-4E8F-A755-73FF88A91B70}"/>
            </c:ext>
          </c:extLst>
        </c:ser>
        <c:ser>
          <c:idx val="1"/>
          <c:order val="1"/>
          <c:tx>
            <c:strRef>
              <c:f>MiniSpin6!$G$3</c:f>
              <c:strCache>
                <c:ptCount val="1"/>
                <c:pt idx="0">
                  <c:v>6c</c:v>
                </c:pt>
              </c:strCache>
            </c:strRef>
          </c:tx>
          <c:spPr>
            <a:gradFill flip="none" rotWithShape="1">
              <a:gsLst>
                <a:gs pos="0">
                  <a:srgbClr val="F6D6E4">
                    <a:shade val="30000"/>
                    <a:satMod val="115000"/>
                  </a:srgbClr>
                </a:gs>
                <a:gs pos="50000">
                  <a:srgbClr val="F6D6E4">
                    <a:shade val="67500"/>
                    <a:satMod val="115000"/>
                  </a:srgbClr>
                </a:gs>
                <a:gs pos="100000">
                  <a:srgbClr val="F6D6E4">
                    <a:shade val="100000"/>
                    <a:satMod val="115000"/>
                  </a:srgbClr>
                </a:gs>
              </a:gsLst>
              <a:lin ang="5400000" scaled="1"/>
              <a:tileRect/>
            </a:gradFill>
            <a:ln>
              <a:noFill/>
            </a:ln>
            <a:effectLst/>
          </c:spPr>
          <c:cat>
            <c:numRef>
              <c:f>MiniSpin6!$H$1:$ND$1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MiniSpin6!$H$3:$ND$3</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625C-4E8F-A755-73FF88A91B70}"/>
            </c:ext>
          </c:extLst>
        </c:ser>
        <c:ser>
          <c:idx val="2"/>
          <c:order val="2"/>
          <c:tx>
            <c:strRef>
              <c:f>MiniSpin6!$G$4</c:f>
              <c:strCache>
                <c:ptCount val="1"/>
                <c:pt idx="0">
                  <c:v>6d</c:v>
                </c:pt>
              </c:strCache>
            </c:strRef>
          </c:tx>
          <c:spPr>
            <a:gradFill flip="none" rotWithShape="1">
              <a:gsLst>
                <a:gs pos="0">
                  <a:srgbClr val="F6D6E4">
                    <a:shade val="30000"/>
                    <a:satMod val="115000"/>
                  </a:srgbClr>
                </a:gs>
                <a:gs pos="50000">
                  <a:srgbClr val="F6D6E4">
                    <a:shade val="67500"/>
                    <a:satMod val="115000"/>
                  </a:srgbClr>
                </a:gs>
                <a:gs pos="100000">
                  <a:srgbClr val="F6D6E4">
                    <a:shade val="100000"/>
                    <a:satMod val="115000"/>
                  </a:srgbClr>
                </a:gs>
              </a:gsLst>
              <a:lin ang="10800000" scaled="1"/>
              <a:tileRect/>
            </a:gradFill>
            <a:ln>
              <a:noFill/>
            </a:ln>
            <a:effectLst/>
          </c:spPr>
          <c:cat>
            <c:numRef>
              <c:f>MiniSpin6!$H$1:$ND$1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MiniSpin6!$H$4:$ND$4</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625C-4E8F-A755-73FF88A91B70}"/>
            </c:ext>
          </c:extLst>
        </c:ser>
        <c:ser>
          <c:idx val="3"/>
          <c:order val="3"/>
          <c:tx>
            <c:strRef>
              <c:f>MiniSpin6!$G$5</c:f>
              <c:strCache>
                <c:ptCount val="1"/>
                <c:pt idx="0">
                  <c:v>6e</c:v>
                </c:pt>
              </c:strCache>
            </c:strRef>
          </c:tx>
          <c:spPr>
            <a:gradFill flip="none" rotWithShape="1">
              <a:gsLst>
                <a:gs pos="0">
                  <a:srgbClr val="F6D6E4">
                    <a:shade val="30000"/>
                    <a:satMod val="115000"/>
                  </a:srgbClr>
                </a:gs>
                <a:gs pos="50000">
                  <a:srgbClr val="F6D6E4">
                    <a:shade val="67500"/>
                    <a:satMod val="115000"/>
                  </a:srgbClr>
                </a:gs>
                <a:gs pos="100000">
                  <a:srgbClr val="F6D6E4">
                    <a:shade val="100000"/>
                    <a:satMod val="115000"/>
                  </a:srgbClr>
                </a:gs>
              </a:gsLst>
              <a:lin ang="16200000" scaled="1"/>
              <a:tileRect/>
            </a:gradFill>
            <a:ln>
              <a:noFill/>
            </a:ln>
            <a:effectLst/>
          </c:spPr>
          <c:cat>
            <c:numRef>
              <c:f>MiniSpin6!$H$1:$ND$1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MiniSpin6!$H$5:$ND$5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625C-4E8F-A755-73FF88A91B70}"/>
            </c:ext>
          </c:extLst>
        </c:ser>
        <c:dLbls>
          <c:showLegendKey val="0"/>
          <c:showVal val="0"/>
          <c:showCatName val="0"/>
          <c:showSerName val="0"/>
          <c:showPercent val="0"/>
          <c:showBubbleSize val="0"/>
        </c:dLbls>
        <c:axId val="583720704"/>
        <c:axId val="583723984"/>
      </c:radarChart>
      <c:catAx>
        <c:axId val="583720704"/>
        <c:scaling>
          <c:orientation val="minMax"/>
        </c:scaling>
        <c:delete val="1"/>
        <c:axPos val="b"/>
        <c:numFmt formatCode="General" sourceLinked="1"/>
        <c:majorTickMark val="none"/>
        <c:minorTickMark val="none"/>
        <c:tickLblPos val="nextTo"/>
        <c:crossAx val="583723984"/>
        <c:crosses val="autoZero"/>
        <c:auto val="1"/>
        <c:lblAlgn val="ctr"/>
        <c:lblOffset val="100"/>
        <c:noMultiLvlLbl val="0"/>
      </c:catAx>
      <c:valAx>
        <c:axId val="583723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18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583720704"/>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nl-NL">
                <a:solidFill>
                  <a:sysClr val="windowText" lastClr="000000"/>
                </a:solidFill>
                <a:latin typeface="Arial" panose="020B0604020202020204" pitchFamily="34" charset="0"/>
                <a:cs typeface="Arial" panose="020B0604020202020204" pitchFamily="34" charset="0"/>
              </a:rPr>
              <a:t>Kwaliteitsstandaard 7</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nl-NL"/>
        </a:p>
      </c:txPr>
    </c:title>
    <c:autoTitleDeleted val="0"/>
    <c:plotArea>
      <c:layout/>
      <c:radarChart>
        <c:radarStyle val="filled"/>
        <c:varyColors val="0"/>
        <c:ser>
          <c:idx val="0"/>
          <c:order val="0"/>
          <c:tx>
            <c:strRef>
              <c:f>MiniSpin7!$G$2</c:f>
              <c:strCache>
                <c:ptCount val="1"/>
                <c:pt idx="0">
                  <c:v>7a</c:v>
                </c:pt>
              </c:strCache>
            </c:strRef>
          </c:tx>
          <c:spPr>
            <a:gradFill flip="none" rotWithShape="1">
              <a:gsLst>
                <a:gs pos="0">
                  <a:srgbClr val="42145F">
                    <a:tint val="66000"/>
                    <a:satMod val="160000"/>
                  </a:srgbClr>
                </a:gs>
                <a:gs pos="50000">
                  <a:srgbClr val="42145F">
                    <a:tint val="44500"/>
                    <a:satMod val="160000"/>
                  </a:srgbClr>
                </a:gs>
                <a:gs pos="100000">
                  <a:srgbClr val="42145F">
                    <a:tint val="23500"/>
                    <a:satMod val="160000"/>
                  </a:srgbClr>
                </a:gs>
              </a:gsLst>
              <a:lin ang="0" scaled="1"/>
              <a:tileRect/>
            </a:gradFill>
            <a:ln>
              <a:noFill/>
            </a:ln>
            <a:effectLst/>
          </c:spPr>
          <c:cat>
            <c:numRef>
              <c:f>MiniSpin7!$H$1:$ND$1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MiniSpin7!$H$2:$ND$2</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08D2-4C00-9A4E-757AA9D2A61A}"/>
            </c:ext>
          </c:extLst>
        </c:ser>
        <c:ser>
          <c:idx val="1"/>
          <c:order val="1"/>
          <c:tx>
            <c:strRef>
              <c:f>MiniSpin7!$G$3</c:f>
              <c:strCache>
                <c:ptCount val="1"/>
                <c:pt idx="0">
                  <c:v>7b</c:v>
                </c:pt>
              </c:strCache>
            </c:strRef>
          </c:tx>
          <c:spPr>
            <a:gradFill flip="none" rotWithShape="1">
              <a:gsLst>
                <a:gs pos="0">
                  <a:srgbClr val="42145F">
                    <a:tint val="66000"/>
                    <a:satMod val="160000"/>
                  </a:srgbClr>
                </a:gs>
                <a:gs pos="50000">
                  <a:srgbClr val="42145F">
                    <a:tint val="44500"/>
                    <a:satMod val="160000"/>
                  </a:srgbClr>
                </a:gs>
                <a:gs pos="100000">
                  <a:srgbClr val="42145F">
                    <a:tint val="23500"/>
                    <a:satMod val="160000"/>
                  </a:srgbClr>
                </a:gs>
              </a:gsLst>
              <a:lin ang="5400000" scaled="1"/>
              <a:tileRect/>
            </a:gradFill>
            <a:ln>
              <a:noFill/>
            </a:ln>
            <a:effectLst/>
          </c:spPr>
          <c:cat>
            <c:numRef>
              <c:f>MiniSpin7!$H$1:$ND$1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MiniSpin7!$H$3:$ND$3</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08D2-4C00-9A4E-757AA9D2A61A}"/>
            </c:ext>
          </c:extLst>
        </c:ser>
        <c:ser>
          <c:idx val="2"/>
          <c:order val="2"/>
          <c:tx>
            <c:strRef>
              <c:f>MiniSpin7!$G$4</c:f>
              <c:strCache>
                <c:ptCount val="1"/>
                <c:pt idx="0">
                  <c:v>7d</c:v>
                </c:pt>
              </c:strCache>
            </c:strRef>
          </c:tx>
          <c:spPr>
            <a:gradFill flip="none" rotWithShape="1">
              <a:gsLst>
                <a:gs pos="0">
                  <a:srgbClr val="42145F">
                    <a:tint val="66000"/>
                    <a:satMod val="160000"/>
                  </a:srgbClr>
                </a:gs>
                <a:gs pos="50000">
                  <a:srgbClr val="42145F">
                    <a:tint val="44500"/>
                    <a:satMod val="160000"/>
                  </a:srgbClr>
                </a:gs>
                <a:gs pos="100000">
                  <a:srgbClr val="42145F">
                    <a:tint val="23500"/>
                    <a:satMod val="160000"/>
                  </a:srgbClr>
                </a:gs>
              </a:gsLst>
              <a:lin ang="10800000" scaled="1"/>
              <a:tileRect/>
            </a:gradFill>
            <a:ln>
              <a:noFill/>
            </a:ln>
            <a:effectLst/>
          </c:spPr>
          <c:cat>
            <c:numRef>
              <c:f>MiniSpin7!$H$1:$ND$1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MiniSpin7!$H$4:$ND$4</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08D2-4C00-9A4E-757AA9D2A61A}"/>
            </c:ext>
          </c:extLst>
        </c:ser>
        <c:ser>
          <c:idx val="3"/>
          <c:order val="3"/>
          <c:tx>
            <c:strRef>
              <c:f>MiniSpin7!$G$5</c:f>
              <c:strCache>
                <c:ptCount val="1"/>
                <c:pt idx="0">
                  <c:v>7e</c:v>
                </c:pt>
              </c:strCache>
            </c:strRef>
          </c:tx>
          <c:spPr>
            <a:gradFill flip="none" rotWithShape="1">
              <a:gsLst>
                <a:gs pos="0">
                  <a:srgbClr val="42145F">
                    <a:tint val="66000"/>
                    <a:satMod val="160000"/>
                  </a:srgbClr>
                </a:gs>
                <a:gs pos="50000">
                  <a:srgbClr val="42145F">
                    <a:tint val="44500"/>
                    <a:satMod val="160000"/>
                  </a:srgbClr>
                </a:gs>
                <a:gs pos="100000">
                  <a:srgbClr val="42145F">
                    <a:tint val="23500"/>
                    <a:satMod val="160000"/>
                  </a:srgbClr>
                </a:gs>
              </a:gsLst>
              <a:lin ang="16200000" scaled="1"/>
              <a:tileRect/>
            </a:gradFill>
            <a:ln>
              <a:noFill/>
            </a:ln>
            <a:effectLst/>
          </c:spPr>
          <c:cat>
            <c:numRef>
              <c:f>MiniSpin7!$H$1:$ND$1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MiniSpin7!$H$5:$ND$5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08D2-4C00-9A4E-757AA9D2A61A}"/>
            </c:ext>
          </c:extLst>
        </c:ser>
        <c:dLbls>
          <c:showLegendKey val="0"/>
          <c:showVal val="0"/>
          <c:showCatName val="0"/>
          <c:showSerName val="0"/>
          <c:showPercent val="0"/>
          <c:showBubbleSize val="0"/>
        </c:dLbls>
        <c:axId val="576766992"/>
        <c:axId val="576767648"/>
      </c:radarChart>
      <c:catAx>
        <c:axId val="576766992"/>
        <c:scaling>
          <c:orientation val="minMax"/>
        </c:scaling>
        <c:delete val="1"/>
        <c:axPos val="b"/>
        <c:numFmt formatCode="General" sourceLinked="1"/>
        <c:majorTickMark val="none"/>
        <c:minorTickMark val="none"/>
        <c:tickLblPos val="nextTo"/>
        <c:crossAx val="576767648"/>
        <c:crosses val="autoZero"/>
        <c:auto val="1"/>
        <c:lblAlgn val="ctr"/>
        <c:lblOffset val="100"/>
        <c:noMultiLvlLbl val="0"/>
      </c:catAx>
      <c:valAx>
        <c:axId val="576767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18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nl-NL"/>
          </a:p>
        </c:txPr>
        <c:crossAx val="576766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MiniSpin7!$C$1</c:f>
              <c:strCache>
                <c:ptCount val="1"/>
                <c:pt idx="0">
                  <c:v>Sector weight</c:v>
                </c:pt>
              </c:strCache>
            </c:strRef>
          </c:tx>
          <c:spPr>
            <a:noFill/>
          </c:spPr>
          <c:dPt>
            <c:idx val="0"/>
            <c:bubble3D val="0"/>
            <c:spPr>
              <a:noFill/>
              <a:ln w="19050">
                <a:solidFill>
                  <a:sysClr val="windowText" lastClr="000000"/>
                </a:solidFill>
              </a:ln>
              <a:effectLst/>
            </c:spPr>
            <c:extLst>
              <c:ext xmlns:c16="http://schemas.microsoft.com/office/drawing/2014/chart" uri="{C3380CC4-5D6E-409C-BE32-E72D297353CC}">
                <c16:uniqueId val="{00000002-D4A7-450C-A22D-A13884DC7DCE}"/>
              </c:ext>
            </c:extLst>
          </c:dPt>
          <c:dPt>
            <c:idx val="1"/>
            <c:bubble3D val="0"/>
            <c:spPr>
              <a:noFill/>
              <a:ln w="19050">
                <a:solidFill>
                  <a:sysClr val="windowText" lastClr="000000"/>
                </a:solidFill>
              </a:ln>
              <a:effectLst/>
            </c:spPr>
            <c:extLst>
              <c:ext xmlns:c16="http://schemas.microsoft.com/office/drawing/2014/chart" uri="{C3380CC4-5D6E-409C-BE32-E72D297353CC}">
                <c16:uniqueId val="{00000004-D4A7-450C-A22D-A13884DC7DCE}"/>
              </c:ext>
            </c:extLst>
          </c:dPt>
          <c:dPt>
            <c:idx val="2"/>
            <c:bubble3D val="0"/>
            <c:spPr>
              <a:noFill/>
              <a:ln w="19050">
                <a:solidFill>
                  <a:sysClr val="windowText" lastClr="000000"/>
                </a:solidFill>
              </a:ln>
              <a:effectLst/>
            </c:spPr>
            <c:extLst>
              <c:ext xmlns:c16="http://schemas.microsoft.com/office/drawing/2014/chart" uri="{C3380CC4-5D6E-409C-BE32-E72D297353CC}">
                <c16:uniqueId val="{00000005-D4A7-450C-A22D-A13884DC7DCE}"/>
              </c:ext>
            </c:extLst>
          </c:dPt>
          <c:dPt>
            <c:idx val="3"/>
            <c:bubble3D val="0"/>
            <c:spPr>
              <a:noFill/>
              <a:ln w="19050">
                <a:solidFill>
                  <a:sysClr val="windowText" lastClr="000000"/>
                </a:solidFill>
              </a:ln>
              <a:effectLst/>
            </c:spPr>
            <c:extLst>
              <c:ext xmlns:c16="http://schemas.microsoft.com/office/drawing/2014/chart" uri="{C3380CC4-5D6E-409C-BE32-E72D297353CC}">
                <c16:uniqueId val="{00000003-D4A7-450C-A22D-A13884DC7D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N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MiniSpin7!$A$2:$A$5</c:f>
              <c:strCache>
                <c:ptCount val="4"/>
                <c:pt idx="0">
                  <c:v>7a</c:v>
                </c:pt>
                <c:pt idx="1">
                  <c:v>7b</c:v>
                </c:pt>
                <c:pt idx="2">
                  <c:v>7d</c:v>
                </c:pt>
                <c:pt idx="3">
                  <c:v>7e</c:v>
                </c:pt>
              </c:strCache>
            </c:strRef>
          </c:cat>
          <c:val>
            <c:numRef>
              <c:f>MiniSpin7!$C$2:$C$5</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D4A7-450C-A22D-A13884DC7DC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ysClr val="windowText" lastClr="000000"/>
                </a:solidFill>
                <a:latin typeface="Arial" panose="020B0604020202020204" pitchFamily="34" charset="0"/>
                <a:cs typeface="Arial" panose="020B0604020202020204" pitchFamily="34" charset="0"/>
              </a:rPr>
              <a:t>Kwaliteitsstandaard</a:t>
            </a:r>
            <a:r>
              <a:rPr lang="nl-NL" baseline="0">
                <a:solidFill>
                  <a:sysClr val="windowText" lastClr="000000"/>
                </a:solidFill>
                <a:latin typeface="Arial" panose="020B0604020202020204" pitchFamily="34" charset="0"/>
                <a:cs typeface="Arial" panose="020B0604020202020204" pitchFamily="34" charset="0"/>
              </a:rPr>
              <a:t> 8</a:t>
            </a:r>
            <a:endParaRPr lang="nl-NL">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radarChart>
        <c:radarStyle val="filled"/>
        <c:varyColors val="0"/>
        <c:ser>
          <c:idx val="0"/>
          <c:order val="0"/>
          <c:tx>
            <c:strRef>
              <c:f>MiniSpin8!$G$2</c:f>
              <c:strCache>
                <c:ptCount val="1"/>
                <c:pt idx="0">
                  <c:v>8a</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MiniSpin8!$H$2:$ND$2</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9C93-48A2-A722-CBE1ADA9A844}"/>
            </c:ext>
          </c:extLst>
        </c:ser>
        <c:ser>
          <c:idx val="1"/>
          <c:order val="1"/>
          <c:tx>
            <c:strRef>
              <c:f>MiniSpin8!$G$3</c:f>
              <c:strCache>
                <c:ptCount val="1"/>
                <c:pt idx="0">
                  <c:v>8b</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MiniSpin8!$H$3:$ND$3</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9C93-48A2-A722-CBE1ADA9A844}"/>
            </c:ext>
          </c:extLst>
        </c:ser>
        <c:ser>
          <c:idx val="2"/>
          <c:order val="2"/>
          <c:tx>
            <c:strRef>
              <c:f>MiniSpin8!$G$4</c:f>
              <c:strCache>
                <c:ptCount val="1"/>
                <c:pt idx="0">
                  <c:v>8d</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MiniSpin8!$H$4:$ND$4</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9C93-48A2-A722-CBE1ADA9A844}"/>
            </c:ext>
          </c:extLst>
        </c:ser>
        <c:ser>
          <c:idx val="3"/>
          <c:order val="3"/>
          <c:tx>
            <c:strRef>
              <c:f>MiniSpin8!$G$5</c:f>
              <c:strCache>
                <c:ptCount val="1"/>
                <c:pt idx="0">
                  <c:v>8e</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MiniSpin8!$H$5:$ND$5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9C93-48A2-A722-CBE1ADA9A844}"/>
            </c:ext>
          </c:extLst>
        </c:ser>
        <c:ser>
          <c:idx val="4"/>
          <c:order val="4"/>
          <c:tx>
            <c:strRef>
              <c:f>MiniSpin8!$G$6</c:f>
              <c:strCache>
                <c:ptCount val="1"/>
                <c:pt idx="0">
                  <c:v>8f</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MiniSpin8!$H$6:$ND$6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4-9C93-48A2-A722-CBE1ADA9A844}"/>
            </c:ext>
          </c:extLst>
        </c:ser>
        <c:ser>
          <c:idx val="5"/>
          <c:order val="5"/>
          <c:tx>
            <c:strRef>
              <c:f>MiniSpin8!$G$7</c:f>
              <c:strCache>
                <c:ptCount val="1"/>
                <c:pt idx="0">
                  <c:v>8g</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MiniSpin8!$H$7:$ND$7</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5-9C93-48A2-A722-CBE1ADA9A844}"/>
            </c:ext>
          </c:extLst>
        </c:ser>
        <c:ser>
          <c:idx val="6"/>
          <c:order val="6"/>
          <c:tx>
            <c:strRef>
              <c:f>MiniSpin8!$G$8</c:f>
              <c:strCache>
                <c:ptCount val="1"/>
                <c:pt idx="0">
                  <c:v>8h</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MiniSpin8!$H$8:$ND$8</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6-9C93-48A2-A722-CBE1ADA9A844}"/>
            </c:ext>
          </c:extLst>
        </c:ser>
        <c:ser>
          <c:idx val="7"/>
          <c:order val="7"/>
          <c:tx>
            <c:strRef>
              <c:f>MiniSpin8!$G$9</c:f>
              <c:strCache>
                <c:ptCount val="1"/>
                <c:pt idx="0">
                  <c:v>8i</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MiniSpin8!$H$9:$ND$9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7-9C93-48A2-A722-CBE1ADA9A844}"/>
            </c:ext>
          </c:extLst>
        </c:ser>
        <c:ser>
          <c:idx val="8"/>
          <c:order val="8"/>
          <c:tx>
            <c:strRef>
              <c:f>MiniSpin8!$G$10</c:f>
              <c:strCache>
                <c:ptCount val="1"/>
                <c:pt idx="0">
                  <c:v>8j</c:v>
                </c:pt>
              </c:strCache>
            </c:strRef>
          </c:tx>
          <c:spPr>
            <a:solidFill>
              <a:srgbClr val="C6B8CF"/>
            </a:solidFill>
            <a:ln>
              <a:noFill/>
            </a:ln>
            <a:effectLst/>
          </c:spPr>
          <c:cat>
            <c:numRef>
              <c:f>MiniSpin8!$H$1:$ND$1</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MiniSpin8!$H$10:$ND$10</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8-9C93-48A2-A722-CBE1ADA9A844}"/>
            </c:ext>
          </c:extLst>
        </c:ser>
        <c:dLbls>
          <c:showLegendKey val="0"/>
          <c:showVal val="0"/>
          <c:showCatName val="0"/>
          <c:showSerName val="0"/>
          <c:showPercent val="0"/>
          <c:showBubbleSize val="0"/>
        </c:dLbls>
        <c:axId val="607860696"/>
        <c:axId val="607862664"/>
      </c:radarChart>
      <c:catAx>
        <c:axId val="607860696"/>
        <c:scaling>
          <c:orientation val="minMax"/>
        </c:scaling>
        <c:delete val="1"/>
        <c:axPos val="b"/>
        <c:numFmt formatCode="General" sourceLinked="1"/>
        <c:majorTickMark val="none"/>
        <c:minorTickMark val="none"/>
        <c:tickLblPos val="nextTo"/>
        <c:crossAx val="607862664"/>
        <c:crosses val="autoZero"/>
        <c:auto val="1"/>
        <c:lblAlgn val="ctr"/>
        <c:lblOffset val="100"/>
        <c:noMultiLvlLbl val="0"/>
      </c:catAx>
      <c:valAx>
        <c:axId val="607862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18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nl-NL"/>
          </a:p>
        </c:txPr>
        <c:crossAx val="607860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MiniSpin8!$C$1</c:f>
              <c:strCache>
                <c:ptCount val="1"/>
                <c:pt idx="0">
                  <c:v>Sector weight</c:v>
                </c:pt>
              </c:strCache>
            </c:strRef>
          </c:tx>
          <c:spPr>
            <a:noFill/>
            <a:ln>
              <a:solidFill>
                <a:sysClr val="windowText" lastClr="000000"/>
              </a:solidFill>
            </a:ln>
          </c:spPr>
          <c:dPt>
            <c:idx val="0"/>
            <c:bubble3D val="0"/>
            <c:spPr>
              <a:noFill/>
              <a:ln w="19050">
                <a:solidFill>
                  <a:sysClr val="windowText" lastClr="000000"/>
                </a:solidFill>
              </a:ln>
              <a:effectLst/>
            </c:spPr>
            <c:extLst>
              <c:ext xmlns:c16="http://schemas.microsoft.com/office/drawing/2014/chart" uri="{C3380CC4-5D6E-409C-BE32-E72D297353CC}">
                <c16:uniqueId val="{00000001-40B5-448C-A703-69CD924CCCC9}"/>
              </c:ext>
            </c:extLst>
          </c:dPt>
          <c:dPt>
            <c:idx val="1"/>
            <c:bubble3D val="0"/>
            <c:spPr>
              <a:noFill/>
              <a:ln w="19050">
                <a:solidFill>
                  <a:sysClr val="windowText" lastClr="000000"/>
                </a:solidFill>
              </a:ln>
              <a:effectLst/>
            </c:spPr>
            <c:extLst>
              <c:ext xmlns:c16="http://schemas.microsoft.com/office/drawing/2014/chart" uri="{C3380CC4-5D6E-409C-BE32-E72D297353CC}">
                <c16:uniqueId val="{00000003-40B5-448C-A703-69CD924CCCC9}"/>
              </c:ext>
            </c:extLst>
          </c:dPt>
          <c:dPt>
            <c:idx val="2"/>
            <c:bubble3D val="0"/>
            <c:spPr>
              <a:noFill/>
              <a:ln w="19050">
                <a:solidFill>
                  <a:sysClr val="windowText" lastClr="000000"/>
                </a:solidFill>
              </a:ln>
              <a:effectLst/>
            </c:spPr>
            <c:extLst>
              <c:ext xmlns:c16="http://schemas.microsoft.com/office/drawing/2014/chart" uri="{C3380CC4-5D6E-409C-BE32-E72D297353CC}">
                <c16:uniqueId val="{00000005-40B5-448C-A703-69CD924CCCC9}"/>
              </c:ext>
            </c:extLst>
          </c:dPt>
          <c:dPt>
            <c:idx val="3"/>
            <c:bubble3D val="0"/>
            <c:spPr>
              <a:noFill/>
              <a:ln w="19050">
                <a:solidFill>
                  <a:sysClr val="windowText" lastClr="000000"/>
                </a:solidFill>
              </a:ln>
              <a:effectLst/>
            </c:spPr>
            <c:extLst>
              <c:ext xmlns:c16="http://schemas.microsoft.com/office/drawing/2014/chart" uri="{C3380CC4-5D6E-409C-BE32-E72D297353CC}">
                <c16:uniqueId val="{00000007-40B5-448C-A703-69CD924CCCC9}"/>
              </c:ext>
            </c:extLst>
          </c:dPt>
          <c:dPt>
            <c:idx val="4"/>
            <c:bubble3D val="0"/>
            <c:spPr>
              <a:noFill/>
              <a:ln w="19050">
                <a:solidFill>
                  <a:sysClr val="windowText" lastClr="000000"/>
                </a:solidFill>
              </a:ln>
              <a:effectLst/>
            </c:spPr>
            <c:extLst>
              <c:ext xmlns:c16="http://schemas.microsoft.com/office/drawing/2014/chart" uri="{C3380CC4-5D6E-409C-BE32-E72D297353CC}">
                <c16:uniqueId val="{00000009-40B5-448C-A703-69CD924CCCC9}"/>
              </c:ext>
            </c:extLst>
          </c:dPt>
          <c:dPt>
            <c:idx val="5"/>
            <c:bubble3D val="0"/>
            <c:spPr>
              <a:noFill/>
              <a:ln w="19050">
                <a:solidFill>
                  <a:sysClr val="windowText" lastClr="000000"/>
                </a:solidFill>
              </a:ln>
              <a:effectLst/>
            </c:spPr>
            <c:extLst>
              <c:ext xmlns:c16="http://schemas.microsoft.com/office/drawing/2014/chart" uri="{C3380CC4-5D6E-409C-BE32-E72D297353CC}">
                <c16:uniqueId val="{0000000B-40B5-448C-A703-69CD924CCCC9}"/>
              </c:ext>
            </c:extLst>
          </c:dPt>
          <c:dPt>
            <c:idx val="6"/>
            <c:bubble3D val="0"/>
            <c:spPr>
              <a:noFill/>
              <a:ln w="19050">
                <a:solidFill>
                  <a:sysClr val="windowText" lastClr="000000"/>
                </a:solidFill>
              </a:ln>
              <a:effectLst/>
            </c:spPr>
            <c:extLst>
              <c:ext xmlns:c16="http://schemas.microsoft.com/office/drawing/2014/chart" uri="{C3380CC4-5D6E-409C-BE32-E72D297353CC}">
                <c16:uniqueId val="{0000000D-40B5-448C-A703-69CD924CCCC9}"/>
              </c:ext>
            </c:extLst>
          </c:dPt>
          <c:dPt>
            <c:idx val="7"/>
            <c:bubble3D val="0"/>
            <c:spPr>
              <a:noFill/>
              <a:ln w="19050">
                <a:solidFill>
                  <a:sysClr val="windowText" lastClr="000000"/>
                </a:solidFill>
              </a:ln>
              <a:effectLst/>
            </c:spPr>
            <c:extLst>
              <c:ext xmlns:c16="http://schemas.microsoft.com/office/drawing/2014/chart" uri="{C3380CC4-5D6E-409C-BE32-E72D297353CC}">
                <c16:uniqueId val="{0000000F-40B5-448C-A703-69CD924CCCC9}"/>
              </c:ext>
            </c:extLst>
          </c:dPt>
          <c:dPt>
            <c:idx val="8"/>
            <c:bubble3D val="0"/>
            <c:spPr>
              <a:noFill/>
              <a:ln w="19050">
                <a:solidFill>
                  <a:sysClr val="windowText" lastClr="000000"/>
                </a:solidFill>
              </a:ln>
              <a:effectLst/>
            </c:spPr>
            <c:extLst>
              <c:ext xmlns:c16="http://schemas.microsoft.com/office/drawing/2014/chart" uri="{C3380CC4-5D6E-409C-BE32-E72D297353CC}">
                <c16:uniqueId val="{00000011-40B5-448C-A703-69CD924CCCC9}"/>
              </c:ext>
            </c:extLst>
          </c:dPt>
          <c:cat>
            <c:strRef>
              <c:f>MiniSpin8!$A$2:$A$10</c:f>
              <c:strCache>
                <c:ptCount val="9"/>
                <c:pt idx="0">
                  <c:v>8a</c:v>
                </c:pt>
                <c:pt idx="1">
                  <c:v>8b</c:v>
                </c:pt>
                <c:pt idx="2">
                  <c:v>8d</c:v>
                </c:pt>
                <c:pt idx="3">
                  <c:v>8e</c:v>
                </c:pt>
                <c:pt idx="4">
                  <c:v>8f</c:v>
                </c:pt>
                <c:pt idx="5">
                  <c:v>8g</c:v>
                </c:pt>
                <c:pt idx="6">
                  <c:v>8h</c:v>
                </c:pt>
                <c:pt idx="7">
                  <c:v>8i</c:v>
                </c:pt>
                <c:pt idx="8">
                  <c:v>8j</c:v>
                </c:pt>
              </c:strCache>
            </c:strRef>
          </c:cat>
          <c:val>
            <c:numRef>
              <c:f>MiniSpin8!$C$2:$C$10</c:f>
              <c:numCache>
                <c:formatCode>General</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2B31-4594-BA33-F20B83D65A3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withinLinear" id="15">
  <a:schemeClr val="accent2"/>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K$12" lockText="1" noThreeD="1"/>
</file>

<file path=xl/ctrlProps/ctrlProp10.xml><?xml version="1.0" encoding="utf-8"?>
<formControlPr xmlns="http://schemas.microsoft.com/office/spreadsheetml/2009/9/main" objectType="CheckBox" fmlaLink="K25" lockText="1" noThreeD="1"/>
</file>

<file path=xl/ctrlProps/ctrlProp100.xml><?xml version="1.0" encoding="utf-8"?>
<formControlPr xmlns="http://schemas.microsoft.com/office/spreadsheetml/2009/9/main" objectType="CheckBox" fmlaLink="K171" lockText="1" noThreeD="1"/>
</file>

<file path=xl/ctrlProps/ctrlProp101.xml><?xml version="1.0" encoding="utf-8"?>
<formControlPr xmlns="http://schemas.microsoft.com/office/spreadsheetml/2009/9/main" objectType="CheckBox" fmlaLink="K194" lockText="1" noThreeD="1"/>
</file>

<file path=xl/ctrlProps/ctrlProp102.xml><?xml version="1.0" encoding="utf-8"?>
<formControlPr xmlns="http://schemas.microsoft.com/office/spreadsheetml/2009/9/main" objectType="CheckBox" fmlaLink="K195" lockText="1" noThreeD="1"/>
</file>

<file path=xl/ctrlProps/ctrlProp103.xml><?xml version="1.0" encoding="utf-8"?>
<formControlPr xmlns="http://schemas.microsoft.com/office/spreadsheetml/2009/9/main" objectType="CheckBox" fmlaLink="K200" lockText="1" noThreeD="1"/>
</file>

<file path=xl/ctrlProps/ctrlProp104.xml><?xml version="1.0" encoding="utf-8"?>
<formControlPr xmlns="http://schemas.microsoft.com/office/spreadsheetml/2009/9/main" objectType="CheckBox" fmlaLink="K201" lockText="1" noThreeD="1"/>
</file>

<file path=xl/ctrlProps/ctrlProp105.xml><?xml version="1.0" encoding="utf-8"?>
<formControlPr xmlns="http://schemas.microsoft.com/office/spreadsheetml/2009/9/main" objectType="CheckBox" fmlaLink="K204" lockText="1" noThreeD="1"/>
</file>

<file path=xl/ctrlProps/ctrlProp106.xml><?xml version="1.0" encoding="utf-8"?>
<formControlPr xmlns="http://schemas.microsoft.com/office/spreadsheetml/2009/9/main" objectType="CheckBox" fmlaLink="K206" lockText="1" noThreeD="1"/>
</file>

<file path=xl/ctrlProps/ctrlProp107.xml><?xml version="1.0" encoding="utf-8"?>
<formControlPr xmlns="http://schemas.microsoft.com/office/spreadsheetml/2009/9/main" objectType="CheckBox" fmlaLink="K203" lockText="1" noThreeD="1"/>
</file>

<file path=xl/ctrlProps/ctrlProp108.xml><?xml version="1.0" encoding="utf-8"?>
<formControlPr xmlns="http://schemas.microsoft.com/office/spreadsheetml/2009/9/main" objectType="CheckBox" fmlaLink="K205" lockText="1" noThreeD="1"/>
</file>

<file path=xl/ctrlProps/ctrlProp109.xml><?xml version="1.0" encoding="utf-8"?>
<formControlPr xmlns="http://schemas.microsoft.com/office/spreadsheetml/2009/9/main" objectType="CheckBox" fmlaLink="K211" lockText="1" noThreeD="1"/>
</file>

<file path=xl/ctrlProps/ctrlProp11.xml><?xml version="1.0" encoding="utf-8"?>
<formControlPr xmlns="http://schemas.microsoft.com/office/spreadsheetml/2009/9/main" objectType="CheckBox" fmlaLink="K28" lockText="1" noThreeD="1"/>
</file>

<file path=xl/ctrlProps/ctrlProp110.xml><?xml version="1.0" encoding="utf-8"?>
<formControlPr xmlns="http://schemas.microsoft.com/office/spreadsheetml/2009/9/main" objectType="CheckBox" fmlaLink="K212" lockText="1" noThreeD="1"/>
</file>

<file path=xl/ctrlProps/ctrlProp111.xml><?xml version="1.0" encoding="utf-8"?>
<formControlPr xmlns="http://schemas.microsoft.com/office/spreadsheetml/2009/9/main" objectType="CheckBox" fmlaLink="K214" lockText="1" noThreeD="1"/>
</file>

<file path=xl/ctrlProps/ctrlProp112.xml><?xml version="1.0" encoding="utf-8"?>
<formControlPr xmlns="http://schemas.microsoft.com/office/spreadsheetml/2009/9/main" objectType="CheckBox" fmlaLink="K215" lockText="1" noThreeD="1"/>
</file>

<file path=xl/ctrlProps/ctrlProp113.xml><?xml version="1.0" encoding="utf-8"?>
<formControlPr xmlns="http://schemas.microsoft.com/office/spreadsheetml/2009/9/main" objectType="CheckBox" fmlaLink="K216" lockText="1" noThreeD="1"/>
</file>

<file path=xl/ctrlProps/ctrlProp114.xml><?xml version="1.0" encoding="utf-8"?>
<formControlPr xmlns="http://schemas.microsoft.com/office/spreadsheetml/2009/9/main" objectType="CheckBox" fmlaLink="K218" lockText="1" noThreeD="1"/>
</file>

<file path=xl/ctrlProps/ctrlProp115.xml><?xml version="1.0" encoding="utf-8"?>
<formControlPr xmlns="http://schemas.microsoft.com/office/spreadsheetml/2009/9/main" objectType="CheckBox" fmlaLink="K219" lockText="1" noThreeD="1"/>
</file>

<file path=xl/ctrlProps/ctrlProp116.xml><?xml version="1.0" encoding="utf-8"?>
<formControlPr xmlns="http://schemas.microsoft.com/office/spreadsheetml/2009/9/main" objectType="CheckBox" fmlaLink="K224" lockText="1" noThreeD="1"/>
</file>

<file path=xl/ctrlProps/ctrlProp117.xml><?xml version="1.0" encoding="utf-8"?>
<formControlPr xmlns="http://schemas.microsoft.com/office/spreadsheetml/2009/9/main" objectType="CheckBox" fmlaLink="K225" lockText="1" noThreeD="1"/>
</file>

<file path=xl/ctrlProps/ctrlProp118.xml><?xml version="1.0" encoding="utf-8"?>
<formControlPr xmlns="http://schemas.microsoft.com/office/spreadsheetml/2009/9/main" objectType="CheckBox" fmlaLink="K227" lockText="1" noThreeD="1"/>
</file>

<file path=xl/ctrlProps/ctrlProp119.xml><?xml version="1.0" encoding="utf-8"?>
<formControlPr xmlns="http://schemas.microsoft.com/office/spreadsheetml/2009/9/main" objectType="CheckBox" fmlaLink="K228" lockText="1" noThreeD="1"/>
</file>

<file path=xl/ctrlProps/ctrlProp12.xml><?xml version="1.0" encoding="utf-8"?>
<formControlPr xmlns="http://schemas.microsoft.com/office/spreadsheetml/2009/9/main" objectType="CheckBox" fmlaLink="K27" lockText="1" noThreeD="1"/>
</file>

<file path=xl/ctrlProps/ctrlProp120.xml><?xml version="1.0" encoding="utf-8"?>
<formControlPr xmlns="http://schemas.microsoft.com/office/spreadsheetml/2009/9/main" objectType="CheckBox" fmlaLink="K230" lockText="1" noThreeD="1"/>
</file>

<file path=xl/ctrlProps/ctrlProp121.xml><?xml version="1.0" encoding="utf-8"?>
<formControlPr xmlns="http://schemas.microsoft.com/office/spreadsheetml/2009/9/main" objectType="CheckBox" fmlaLink="K231" lockText="1" noThreeD="1"/>
</file>

<file path=xl/ctrlProps/ctrlProp122.xml><?xml version="1.0" encoding="utf-8"?>
<formControlPr xmlns="http://schemas.microsoft.com/office/spreadsheetml/2009/9/main" objectType="CheckBox" fmlaLink="K232" lockText="1" noThreeD="1"/>
</file>

<file path=xl/ctrlProps/ctrlProp123.xml><?xml version="1.0" encoding="utf-8"?>
<formControlPr xmlns="http://schemas.microsoft.com/office/spreadsheetml/2009/9/main" objectType="CheckBox" fmlaLink="K233" lockText="1" noThreeD="1"/>
</file>

<file path=xl/ctrlProps/ctrlProp124.xml><?xml version="1.0" encoding="utf-8"?>
<formControlPr xmlns="http://schemas.microsoft.com/office/spreadsheetml/2009/9/main" objectType="CheckBox" fmlaLink="K235" lockText="1" noThreeD="1"/>
</file>

<file path=xl/ctrlProps/ctrlProp125.xml><?xml version="1.0" encoding="utf-8"?>
<formControlPr xmlns="http://schemas.microsoft.com/office/spreadsheetml/2009/9/main" objectType="CheckBox" fmlaLink="K236" lockText="1" noThreeD="1"/>
</file>

<file path=xl/ctrlProps/ctrlProp126.xml><?xml version="1.0" encoding="utf-8"?>
<formControlPr xmlns="http://schemas.microsoft.com/office/spreadsheetml/2009/9/main" objectType="CheckBox" fmlaLink="K238" lockText="1" noThreeD="1"/>
</file>

<file path=xl/ctrlProps/ctrlProp127.xml><?xml version="1.0" encoding="utf-8"?>
<formControlPr xmlns="http://schemas.microsoft.com/office/spreadsheetml/2009/9/main" objectType="CheckBox" fmlaLink="K239" lockText="1" noThreeD="1"/>
</file>

<file path=xl/ctrlProps/ctrlProp128.xml><?xml version="1.0" encoding="utf-8"?>
<formControlPr xmlns="http://schemas.microsoft.com/office/spreadsheetml/2009/9/main" objectType="CheckBox" fmlaLink="K240" lockText="1" noThreeD="1"/>
</file>

<file path=xl/ctrlProps/ctrlProp129.xml><?xml version="1.0" encoding="utf-8"?>
<formControlPr xmlns="http://schemas.microsoft.com/office/spreadsheetml/2009/9/main" objectType="CheckBox" fmlaLink="K242" lockText="1" noThreeD="1"/>
</file>

<file path=xl/ctrlProps/ctrlProp13.xml><?xml version="1.0" encoding="utf-8"?>
<formControlPr xmlns="http://schemas.microsoft.com/office/spreadsheetml/2009/9/main" objectType="CheckBox" fmlaLink="K30" lockText="1" noThreeD="1"/>
</file>

<file path=xl/ctrlProps/ctrlProp130.xml><?xml version="1.0" encoding="utf-8"?>
<formControlPr xmlns="http://schemas.microsoft.com/office/spreadsheetml/2009/9/main" objectType="CheckBox" fmlaLink="K253" lockText="1" noThreeD="1"/>
</file>

<file path=xl/ctrlProps/ctrlProp131.xml><?xml version="1.0" encoding="utf-8"?>
<formControlPr xmlns="http://schemas.microsoft.com/office/spreadsheetml/2009/9/main" objectType="CheckBox" fmlaLink="K261" lockText="1" noThreeD="1"/>
</file>

<file path=xl/ctrlProps/ctrlProp132.xml><?xml version="1.0" encoding="utf-8"?>
<formControlPr xmlns="http://schemas.microsoft.com/office/spreadsheetml/2009/9/main" objectType="CheckBox" fmlaLink="K262" lockText="1" noThreeD="1"/>
</file>

<file path=xl/ctrlProps/ctrlProp133.xml><?xml version="1.0" encoding="utf-8"?>
<formControlPr xmlns="http://schemas.microsoft.com/office/spreadsheetml/2009/9/main" objectType="CheckBox" fmlaLink="K264" lockText="1" noThreeD="1"/>
</file>

<file path=xl/ctrlProps/ctrlProp134.xml><?xml version="1.0" encoding="utf-8"?>
<formControlPr xmlns="http://schemas.microsoft.com/office/spreadsheetml/2009/9/main" objectType="CheckBox" fmlaLink="K266" lockText="1" noThreeD="1"/>
</file>

<file path=xl/ctrlProps/ctrlProp135.xml><?xml version="1.0" encoding="utf-8"?>
<formControlPr xmlns="http://schemas.microsoft.com/office/spreadsheetml/2009/9/main" objectType="CheckBox" fmlaLink="K265" lockText="1" noThreeD="1"/>
</file>

<file path=xl/ctrlProps/ctrlProp136.xml><?xml version="1.0" encoding="utf-8"?>
<formControlPr xmlns="http://schemas.microsoft.com/office/spreadsheetml/2009/9/main" objectType="CheckBox" fmlaLink="K267" lockText="1" noThreeD="1"/>
</file>

<file path=xl/ctrlProps/ctrlProp137.xml><?xml version="1.0" encoding="utf-8"?>
<formControlPr xmlns="http://schemas.microsoft.com/office/spreadsheetml/2009/9/main" objectType="CheckBox" fmlaLink="K268" lockText="1" noThreeD="1"/>
</file>

<file path=xl/ctrlProps/ctrlProp138.xml><?xml version="1.0" encoding="utf-8"?>
<formControlPr xmlns="http://schemas.microsoft.com/office/spreadsheetml/2009/9/main" objectType="CheckBox" fmlaLink="K269" lockText="1" noThreeD="1"/>
</file>

<file path=xl/ctrlProps/ctrlProp139.xml><?xml version="1.0" encoding="utf-8"?>
<formControlPr xmlns="http://schemas.microsoft.com/office/spreadsheetml/2009/9/main" objectType="CheckBox" fmlaLink="K271" lockText="1" noThreeD="1"/>
</file>

<file path=xl/ctrlProps/ctrlProp14.xml><?xml version="1.0" encoding="utf-8"?>
<formControlPr xmlns="http://schemas.microsoft.com/office/spreadsheetml/2009/9/main" objectType="CheckBox" fmlaLink="K31" lockText="1" noThreeD="1"/>
</file>

<file path=xl/ctrlProps/ctrlProp140.xml><?xml version="1.0" encoding="utf-8"?>
<formControlPr xmlns="http://schemas.microsoft.com/office/spreadsheetml/2009/9/main" objectType="CheckBox" fmlaLink="K272"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K42"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fmlaLink="K292"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fmlaLink="K298" lockText="1" noThreeD="1"/>
</file>

<file path=xl/ctrlProps/ctrlProp16.xml><?xml version="1.0" encoding="utf-8"?>
<formControlPr xmlns="http://schemas.microsoft.com/office/spreadsheetml/2009/9/main" objectType="CheckBox" fmlaLink="K43"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fmlaLink="K304"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fmlaLink="K310"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fmlaLink="K243" lockText="1" noThreeD="1"/>
</file>

<file path=xl/ctrlProps/ctrlProp166.xml><?xml version="1.0" encoding="utf-8"?>
<formControlPr xmlns="http://schemas.microsoft.com/office/spreadsheetml/2009/9/main" objectType="CheckBox" fmlaLink="K244" lockText="1" noThreeD="1"/>
</file>

<file path=xl/ctrlProps/ctrlProp167.xml><?xml version="1.0" encoding="utf-8"?>
<formControlPr xmlns="http://schemas.microsoft.com/office/spreadsheetml/2009/9/main" objectType="CheckBox" fmlaLink="K245" lockText="1" noThreeD="1"/>
</file>

<file path=xl/ctrlProps/ctrlProp168.xml><?xml version="1.0" encoding="utf-8"?>
<formControlPr xmlns="http://schemas.microsoft.com/office/spreadsheetml/2009/9/main" objectType="CheckBox" fmlaLink="K246" lockText="1" noThreeD="1"/>
</file>

<file path=xl/ctrlProps/ctrlProp169.xml><?xml version="1.0" encoding="utf-8"?>
<formControlPr xmlns="http://schemas.microsoft.com/office/spreadsheetml/2009/9/main" objectType="CheckBox" fmlaLink="K247" lockText="1" noThreeD="1"/>
</file>

<file path=xl/ctrlProps/ctrlProp17.xml><?xml version="1.0" encoding="utf-8"?>
<formControlPr xmlns="http://schemas.microsoft.com/office/spreadsheetml/2009/9/main" objectType="CheckBox" fmlaLink="K50" lockText="1" noThreeD="1"/>
</file>

<file path=xl/ctrlProps/ctrlProp170.xml><?xml version="1.0" encoding="utf-8"?>
<formControlPr xmlns="http://schemas.microsoft.com/office/spreadsheetml/2009/9/main" objectType="CheckBox" fmlaLink="K248" lockText="1" noThreeD="1"/>
</file>

<file path=xl/ctrlProps/ctrlProp171.xml><?xml version="1.0" encoding="utf-8"?>
<formControlPr xmlns="http://schemas.microsoft.com/office/spreadsheetml/2009/9/main" objectType="CheckBox" fmlaLink="K249" lockText="1" noThreeD="1"/>
</file>

<file path=xl/ctrlProps/ctrlProp172.xml><?xml version="1.0" encoding="utf-8"?>
<formControlPr xmlns="http://schemas.microsoft.com/office/spreadsheetml/2009/9/main" objectType="CheckBox" fmlaLink="K250" lockText="1" noThreeD="1"/>
</file>

<file path=xl/ctrlProps/ctrlProp173.xml><?xml version="1.0" encoding="utf-8"?>
<formControlPr xmlns="http://schemas.microsoft.com/office/spreadsheetml/2009/9/main" objectType="CheckBox" fmlaLink="K251" lockText="1" noThreeD="1"/>
</file>

<file path=xl/ctrlProps/ctrlProp174.xml><?xml version="1.0" encoding="utf-8"?>
<formControlPr xmlns="http://schemas.microsoft.com/office/spreadsheetml/2009/9/main" objectType="CheckBox" fmlaLink="K252" lockText="1" noThreeD="1"/>
</file>

<file path=xl/ctrlProps/ctrlProp18.xml><?xml version="1.0" encoding="utf-8"?>
<formControlPr xmlns="http://schemas.microsoft.com/office/spreadsheetml/2009/9/main" objectType="CheckBox" fmlaLink="K51" lockText="1" noThreeD="1"/>
</file>

<file path=xl/ctrlProps/ctrlProp19.xml><?xml version="1.0" encoding="utf-8"?>
<formControlPr xmlns="http://schemas.microsoft.com/office/spreadsheetml/2009/9/main" objectType="CheckBox" fmlaLink="K53" lockText="1" noThreeD="1"/>
</file>

<file path=xl/ctrlProps/ctrlProp2.xml><?xml version="1.0" encoding="utf-8"?>
<formControlPr xmlns="http://schemas.microsoft.com/office/spreadsheetml/2009/9/main" objectType="CheckBox" fmlaLink="$K$13" lockText="1" noThreeD="1"/>
</file>

<file path=xl/ctrlProps/ctrlProp20.xml><?xml version="1.0" encoding="utf-8"?>
<formControlPr xmlns="http://schemas.microsoft.com/office/spreadsheetml/2009/9/main" objectType="CheckBox" fmlaLink="K54" lockText="1" noThreeD="1"/>
</file>

<file path=xl/ctrlProps/ctrlProp21.xml><?xml version="1.0" encoding="utf-8"?>
<formControlPr xmlns="http://schemas.microsoft.com/office/spreadsheetml/2009/9/main" objectType="CheckBox" fmlaLink="K55" lockText="1" noThreeD="1"/>
</file>

<file path=xl/ctrlProps/ctrlProp22.xml><?xml version="1.0" encoding="utf-8"?>
<formControlPr xmlns="http://schemas.microsoft.com/office/spreadsheetml/2009/9/main" objectType="CheckBox" fmlaLink="K56" lockText="1" noThreeD="1"/>
</file>

<file path=xl/ctrlProps/ctrlProp23.xml><?xml version="1.0" encoding="utf-8"?>
<formControlPr xmlns="http://schemas.microsoft.com/office/spreadsheetml/2009/9/main" objectType="CheckBox" fmlaLink="K48" lockText="1" noThreeD="1"/>
</file>

<file path=xl/ctrlProps/ctrlProp24.xml><?xml version="1.0" encoding="utf-8"?>
<formControlPr xmlns="http://schemas.microsoft.com/office/spreadsheetml/2009/9/main" objectType="CheckBox" fmlaLink="K47" lockText="1" noThreeD="1"/>
</file>

<file path=xl/ctrlProps/ctrlProp25.xml><?xml version="1.0" encoding="utf-8"?>
<formControlPr xmlns="http://schemas.microsoft.com/office/spreadsheetml/2009/9/main" objectType="CheckBox" fmlaLink="K45" lockText="1" noThreeD="1"/>
</file>

<file path=xl/ctrlProps/ctrlProp26.xml><?xml version="1.0" encoding="utf-8"?>
<formControlPr xmlns="http://schemas.microsoft.com/office/spreadsheetml/2009/9/main" objectType="CheckBox" fmlaLink="K46" lockText="1" noThreeD="1"/>
</file>

<file path=xl/ctrlProps/ctrlProp27.xml><?xml version="1.0" encoding="utf-8"?>
<formControlPr xmlns="http://schemas.microsoft.com/office/spreadsheetml/2009/9/main" objectType="CheckBox" fmlaLink="K58" lockText="1" noThreeD="1"/>
</file>

<file path=xl/ctrlProps/ctrlProp28.xml><?xml version="1.0" encoding="utf-8"?>
<formControlPr xmlns="http://schemas.microsoft.com/office/spreadsheetml/2009/9/main" objectType="CheckBox" fmlaLink="K59" lockText="1" noThreeD="1"/>
</file>

<file path=xl/ctrlProps/ctrlProp29.xml><?xml version="1.0" encoding="utf-8"?>
<formControlPr xmlns="http://schemas.microsoft.com/office/spreadsheetml/2009/9/main" objectType="CheckBox" fmlaLink="K61" lockText="1" noThreeD="1"/>
</file>

<file path=xl/ctrlProps/ctrlProp3.xml><?xml version="1.0" encoding="utf-8"?>
<formControlPr xmlns="http://schemas.microsoft.com/office/spreadsheetml/2009/9/main" objectType="CheckBox" fmlaLink="$K$15" lockText="1" noThreeD="1"/>
</file>

<file path=xl/ctrlProps/ctrlProp30.xml><?xml version="1.0" encoding="utf-8"?>
<formControlPr xmlns="http://schemas.microsoft.com/office/spreadsheetml/2009/9/main" objectType="CheckBox" fmlaLink="K62" lockText="1" noThreeD="1"/>
</file>

<file path=xl/ctrlProps/ctrlProp31.xml><?xml version="1.0" encoding="utf-8"?>
<formControlPr xmlns="http://schemas.microsoft.com/office/spreadsheetml/2009/9/main" objectType="CheckBox" fmlaLink="K63" lockText="1" noThreeD="1"/>
</file>

<file path=xl/ctrlProps/ctrlProp32.xml><?xml version="1.0" encoding="utf-8"?>
<formControlPr xmlns="http://schemas.microsoft.com/office/spreadsheetml/2009/9/main" objectType="CheckBox" fmlaLink="K68" lockText="1" noThreeD="1"/>
</file>

<file path=xl/ctrlProps/ctrlProp33.xml><?xml version="1.0" encoding="utf-8"?>
<formControlPr xmlns="http://schemas.microsoft.com/office/spreadsheetml/2009/9/main" objectType="CheckBox" checked="Checked" fmlaLink="K69" lockText="1" noThreeD="1"/>
</file>

<file path=xl/ctrlProps/ctrlProp34.xml><?xml version="1.0" encoding="utf-8"?>
<formControlPr xmlns="http://schemas.microsoft.com/office/spreadsheetml/2009/9/main" objectType="CheckBox" fmlaLink="K76" lockText="1" noThreeD="1"/>
</file>

<file path=xl/ctrlProps/ctrlProp35.xml><?xml version="1.0" encoding="utf-8"?>
<formControlPr xmlns="http://schemas.microsoft.com/office/spreadsheetml/2009/9/main" objectType="CheckBox" fmlaLink="K81" lockText="1" noThreeD="1"/>
</file>

<file path=xl/ctrlProps/ctrlProp36.xml><?xml version="1.0" encoding="utf-8"?>
<formControlPr xmlns="http://schemas.microsoft.com/office/spreadsheetml/2009/9/main" objectType="CheckBox" fmlaLink="K80" lockText="1" noThreeD="1"/>
</file>

<file path=xl/ctrlProps/ctrlProp37.xml><?xml version="1.0" encoding="utf-8"?>
<formControlPr xmlns="http://schemas.microsoft.com/office/spreadsheetml/2009/9/main" objectType="CheckBox" fmlaLink="K78" lockText="1" noThreeD="1"/>
</file>

<file path=xl/ctrlProps/ctrlProp38.xml><?xml version="1.0" encoding="utf-8"?>
<formControlPr xmlns="http://schemas.microsoft.com/office/spreadsheetml/2009/9/main" objectType="CheckBox" fmlaLink="K77" lockText="1" noThreeD="1"/>
</file>

<file path=xl/ctrlProps/ctrlProp39.xml><?xml version="1.0" encoding="utf-8"?>
<formControlPr xmlns="http://schemas.microsoft.com/office/spreadsheetml/2009/9/main" objectType="CheckBox" fmlaLink="K74" lockText="1" noThreeD="1"/>
</file>

<file path=xl/ctrlProps/ctrlProp4.xml><?xml version="1.0" encoding="utf-8"?>
<formControlPr xmlns="http://schemas.microsoft.com/office/spreadsheetml/2009/9/main" objectType="CheckBox" fmlaLink="$K$16" lockText="1" noThreeD="1"/>
</file>

<file path=xl/ctrlProps/ctrlProp40.xml><?xml version="1.0" encoding="utf-8"?>
<formControlPr xmlns="http://schemas.microsoft.com/office/spreadsheetml/2009/9/main" objectType="CheckBox" fmlaLink="K73" lockText="1" noThreeD="1"/>
</file>

<file path=xl/ctrlProps/ctrlProp41.xml><?xml version="1.0" encoding="utf-8"?>
<formControlPr xmlns="http://schemas.microsoft.com/office/spreadsheetml/2009/9/main" objectType="CheckBox" fmlaLink="K71" lockText="1" noThreeD="1"/>
</file>

<file path=xl/ctrlProps/ctrlProp42.xml><?xml version="1.0" encoding="utf-8"?>
<formControlPr xmlns="http://schemas.microsoft.com/office/spreadsheetml/2009/9/main" objectType="CheckBox" fmlaLink="K86" lockText="1" noThreeD="1"/>
</file>

<file path=xl/ctrlProps/ctrlProp43.xml><?xml version="1.0" encoding="utf-8"?>
<formControlPr xmlns="http://schemas.microsoft.com/office/spreadsheetml/2009/9/main" objectType="CheckBox" fmlaLink="K87" lockText="1" noThreeD="1"/>
</file>

<file path=xl/ctrlProps/ctrlProp44.xml><?xml version="1.0" encoding="utf-8"?>
<formControlPr xmlns="http://schemas.microsoft.com/office/spreadsheetml/2009/9/main" objectType="CheckBox" fmlaLink="K90" lockText="1" noThreeD="1"/>
</file>

<file path=xl/ctrlProps/ctrlProp45.xml><?xml version="1.0" encoding="utf-8"?>
<formControlPr xmlns="http://schemas.microsoft.com/office/spreadsheetml/2009/9/main" objectType="CheckBox" fmlaLink="K89" lockText="1" noThreeD="1"/>
</file>

<file path=xl/ctrlProps/ctrlProp46.xml><?xml version="1.0" encoding="utf-8"?>
<formControlPr xmlns="http://schemas.microsoft.com/office/spreadsheetml/2009/9/main" objectType="CheckBox" fmlaLink="K91" lockText="1" noThreeD="1"/>
</file>

<file path=xl/ctrlProps/ctrlProp47.xml><?xml version="1.0" encoding="utf-8"?>
<formControlPr xmlns="http://schemas.microsoft.com/office/spreadsheetml/2009/9/main" objectType="CheckBox" fmlaLink="K97" lockText="1" noThreeD="1"/>
</file>

<file path=xl/ctrlProps/ctrlProp48.xml><?xml version="1.0" encoding="utf-8"?>
<formControlPr xmlns="http://schemas.microsoft.com/office/spreadsheetml/2009/9/main" objectType="CheckBox" fmlaLink="K96" lockText="1" noThreeD="1"/>
</file>

<file path=xl/ctrlProps/ctrlProp49.xml><?xml version="1.0" encoding="utf-8"?>
<formControlPr xmlns="http://schemas.microsoft.com/office/spreadsheetml/2009/9/main" objectType="CheckBox" fmlaLink="K102" lockText="1" noThreeD="1"/>
</file>

<file path=xl/ctrlProps/ctrlProp5.xml><?xml version="1.0" encoding="utf-8"?>
<formControlPr xmlns="http://schemas.microsoft.com/office/spreadsheetml/2009/9/main" objectType="CheckBox" fmlaLink="K18" lockText="1" noThreeD="1"/>
</file>

<file path=xl/ctrlProps/ctrlProp50.xml><?xml version="1.0" encoding="utf-8"?>
<formControlPr xmlns="http://schemas.microsoft.com/office/spreadsheetml/2009/9/main" objectType="CheckBox" fmlaLink="K103" lockText="1" noThreeD="1"/>
</file>

<file path=xl/ctrlProps/ctrlProp51.xml><?xml version="1.0" encoding="utf-8"?>
<formControlPr xmlns="http://schemas.microsoft.com/office/spreadsheetml/2009/9/main" objectType="CheckBox" fmlaLink="K106" lockText="1" noThreeD="1"/>
</file>

<file path=xl/ctrlProps/ctrlProp52.xml><?xml version="1.0" encoding="utf-8"?>
<formControlPr xmlns="http://schemas.microsoft.com/office/spreadsheetml/2009/9/main" objectType="CheckBox" fmlaLink="K107" lockText="1" noThreeD="1"/>
</file>

<file path=xl/ctrlProps/ctrlProp53.xml><?xml version="1.0" encoding="utf-8"?>
<formControlPr xmlns="http://schemas.microsoft.com/office/spreadsheetml/2009/9/main" objectType="CheckBox" fmlaLink="K105" lockText="1" noThreeD="1"/>
</file>

<file path=xl/ctrlProps/ctrlProp54.xml><?xml version="1.0" encoding="utf-8"?>
<formControlPr xmlns="http://schemas.microsoft.com/office/spreadsheetml/2009/9/main" objectType="CheckBox" fmlaLink="K116" lockText="1" noThreeD="1"/>
</file>

<file path=xl/ctrlProps/ctrlProp55.xml><?xml version="1.0" encoding="utf-8"?>
<formControlPr xmlns="http://schemas.microsoft.com/office/spreadsheetml/2009/9/main" objectType="CheckBox" fmlaLink="K117" lockText="1" noThreeD="1"/>
</file>

<file path=xl/ctrlProps/ctrlProp56.xml><?xml version="1.0" encoding="utf-8"?>
<formControlPr xmlns="http://schemas.microsoft.com/office/spreadsheetml/2009/9/main" objectType="CheckBox" fmlaLink="K124" lockText="1" noThreeD="1"/>
</file>

<file path=xl/ctrlProps/ctrlProp57.xml><?xml version="1.0" encoding="utf-8"?>
<formControlPr xmlns="http://schemas.microsoft.com/office/spreadsheetml/2009/9/main" objectType="CheckBox" fmlaLink="K125" lockText="1" noThreeD="1"/>
</file>

<file path=xl/ctrlProps/ctrlProp58.xml><?xml version="1.0" encoding="utf-8"?>
<formControlPr xmlns="http://schemas.microsoft.com/office/spreadsheetml/2009/9/main" objectType="CheckBox" fmlaLink="K132" lockText="1" noThreeD="1"/>
</file>

<file path=xl/ctrlProps/ctrlProp59.xml><?xml version="1.0" encoding="utf-8"?>
<formControlPr xmlns="http://schemas.microsoft.com/office/spreadsheetml/2009/9/main" objectType="CheckBox" fmlaLink="K139" lockText="1" noThreeD="1"/>
</file>

<file path=xl/ctrlProps/ctrlProp6.xml><?xml version="1.0" encoding="utf-8"?>
<formControlPr xmlns="http://schemas.microsoft.com/office/spreadsheetml/2009/9/main" objectType="CheckBox" fmlaLink="$K$19" lockText="1" noThreeD="1"/>
</file>

<file path=xl/ctrlProps/ctrlProp60.xml><?xml version="1.0" encoding="utf-8"?>
<formControlPr xmlns="http://schemas.microsoft.com/office/spreadsheetml/2009/9/main" objectType="CheckBox" fmlaLink="K147" lockText="1" noThreeD="1"/>
</file>

<file path=xl/ctrlProps/ctrlProp61.xml><?xml version="1.0" encoding="utf-8"?>
<formControlPr xmlns="http://schemas.microsoft.com/office/spreadsheetml/2009/9/main" objectType="CheckBox" fmlaLink="K129" lockText="1" noThreeD="1"/>
</file>

<file path=xl/ctrlProps/ctrlProp62.xml><?xml version="1.0" encoding="utf-8"?>
<formControlPr xmlns="http://schemas.microsoft.com/office/spreadsheetml/2009/9/main" objectType="CheckBox" fmlaLink="K136" lockText="1" noThreeD="1"/>
</file>

<file path=xl/ctrlProps/ctrlProp63.xml><?xml version="1.0" encoding="utf-8"?>
<formControlPr xmlns="http://schemas.microsoft.com/office/spreadsheetml/2009/9/main" objectType="CheckBox" fmlaLink="K144" lockText="1" noThreeD="1"/>
</file>

<file path=xl/ctrlProps/ctrlProp64.xml><?xml version="1.0" encoding="utf-8"?>
<formControlPr xmlns="http://schemas.microsoft.com/office/spreadsheetml/2009/9/main" objectType="CheckBox" fmlaLink="K151" lockText="1" noThreeD="1"/>
</file>

<file path=xl/ctrlProps/ctrlProp65.xml><?xml version="1.0" encoding="utf-8"?>
<formControlPr xmlns="http://schemas.microsoft.com/office/spreadsheetml/2009/9/main" objectType="CheckBox" fmlaLink="K131" lockText="1" noThreeD="1"/>
</file>

<file path=xl/ctrlProps/ctrlProp66.xml><?xml version="1.0" encoding="utf-8"?>
<formControlPr xmlns="http://schemas.microsoft.com/office/spreadsheetml/2009/9/main" objectType="CheckBox" fmlaLink="K138" lockText="1" noThreeD="1"/>
</file>

<file path=xl/ctrlProps/ctrlProp67.xml><?xml version="1.0" encoding="utf-8"?>
<formControlPr xmlns="http://schemas.microsoft.com/office/spreadsheetml/2009/9/main" objectType="CheckBox" fmlaLink="K146" lockText="1" noThreeD="1"/>
</file>

<file path=xl/ctrlProps/ctrlProp68.xml><?xml version="1.0" encoding="utf-8"?>
<formControlPr xmlns="http://schemas.microsoft.com/office/spreadsheetml/2009/9/main" objectType="CheckBox" fmlaLink="K127" lockText="1" noThreeD="1"/>
</file>

<file path=xl/ctrlProps/ctrlProp69.xml><?xml version="1.0" encoding="utf-8"?>
<formControlPr xmlns="http://schemas.microsoft.com/office/spreadsheetml/2009/9/main" objectType="CheckBox" fmlaLink="K128" lockText="1" noThreeD="1"/>
</file>

<file path=xl/ctrlProps/ctrlProp7.xml><?xml version="1.0" encoding="utf-8"?>
<formControlPr xmlns="http://schemas.microsoft.com/office/spreadsheetml/2009/9/main" objectType="CheckBox" fmlaLink="K21" lockText="1" noThreeD="1"/>
</file>

<file path=xl/ctrlProps/ctrlProp70.xml><?xml version="1.0" encoding="utf-8"?>
<formControlPr xmlns="http://schemas.microsoft.com/office/spreadsheetml/2009/9/main" objectType="CheckBox" fmlaLink="K134" lockText="1" noThreeD="1"/>
</file>

<file path=xl/ctrlProps/ctrlProp71.xml><?xml version="1.0" encoding="utf-8"?>
<formControlPr xmlns="http://schemas.microsoft.com/office/spreadsheetml/2009/9/main" objectType="CheckBox" fmlaLink="K135" lockText="1" noThreeD="1"/>
</file>

<file path=xl/ctrlProps/ctrlProp72.xml><?xml version="1.0" encoding="utf-8"?>
<formControlPr xmlns="http://schemas.microsoft.com/office/spreadsheetml/2009/9/main" objectType="CheckBox" fmlaLink="K143" lockText="1" noThreeD="1"/>
</file>

<file path=xl/ctrlProps/ctrlProp73.xml><?xml version="1.0" encoding="utf-8"?>
<formControlPr xmlns="http://schemas.microsoft.com/office/spreadsheetml/2009/9/main" objectType="CheckBox" checked="Checked" fmlaLink="K142" lockText="1" noThreeD="1"/>
</file>

<file path=xl/ctrlProps/ctrlProp74.xml><?xml version="1.0" encoding="utf-8"?>
<formControlPr xmlns="http://schemas.microsoft.com/office/spreadsheetml/2009/9/main" objectType="CheckBox" fmlaLink="K149" lockText="1" noThreeD="1"/>
</file>

<file path=xl/ctrlProps/ctrlProp75.xml><?xml version="1.0" encoding="utf-8"?>
<formControlPr xmlns="http://schemas.microsoft.com/office/spreadsheetml/2009/9/main" objectType="CheckBox" fmlaLink="K141" lockText="1" noThreeD="1"/>
</file>

<file path=xl/ctrlProps/ctrlProp76.xml><?xml version="1.0" encoding="utf-8"?>
<formControlPr xmlns="http://schemas.microsoft.com/office/spreadsheetml/2009/9/main" objectType="CheckBox" checked="Checked" fmlaLink="K150" lockText="1" noThreeD="1"/>
</file>

<file path=xl/ctrlProps/ctrlProp77.xml><?xml version="1.0" encoding="utf-8"?>
<formControlPr xmlns="http://schemas.microsoft.com/office/spreadsheetml/2009/9/main" objectType="CheckBox" fmlaLink="K159" lockText="1" noThreeD="1"/>
</file>

<file path=xl/ctrlProps/ctrlProp78.xml><?xml version="1.0" encoding="utf-8"?>
<formControlPr xmlns="http://schemas.microsoft.com/office/spreadsheetml/2009/9/main" objectType="CheckBox" fmlaLink="K158" lockText="1" noThreeD="1"/>
</file>

<file path=xl/ctrlProps/ctrlProp79.xml><?xml version="1.0" encoding="utf-8"?>
<formControlPr xmlns="http://schemas.microsoft.com/office/spreadsheetml/2009/9/main" objectType="CheckBox" fmlaLink="K157" lockText="1" noThreeD="1"/>
</file>

<file path=xl/ctrlProps/ctrlProp8.xml><?xml version="1.0" encoding="utf-8"?>
<formControlPr xmlns="http://schemas.microsoft.com/office/spreadsheetml/2009/9/main" objectType="CheckBox" fmlaLink="K22" lockText="1" noThreeD="1"/>
</file>

<file path=xl/ctrlProps/ctrlProp80.xml><?xml version="1.0" encoding="utf-8"?>
<formControlPr xmlns="http://schemas.microsoft.com/office/spreadsheetml/2009/9/main" objectType="CheckBox" fmlaLink="K156" lockText="1" noThreeD="1"/>
</file>

<file path=xl/ctrlProps/ctrlProp81.xml><?xml version="1.0" encoding="utf-8"?>
<formControlPr xmlns="http://schemas.microsoft.com/office/spreadsheetml/2009/9/main" objectType="CheckBox" fmlaLink="K160" lockText="1" noThreeD="1"/>
</file>

<file path=xl/ctrlProps/ctrlProp82.xml><?xml version="1.0" encoding="utf-8"?>
<formControlPr xmlns="http://schemas.microsoft.com/office/spreadsheetml/2009/9/main" objectType="CheckBox" fmlaLink="K162" lockText="1" noThreeD="1"/>
</file>

<file path=xl/ctrlProps/ctrlProp83.xml><?xml version="1.0" encoding="utf-8"?>
<formControlPr xmlns="http://schemas.microsoft.com/office/spreadsheetml/2009/9/main" objectType="CheckBox" fmlaLink="K163" lockText="1" noThreeD="1"/>
</file>

<file path=xl/ctrlProps/ctrlProp84.xml><?xml version="1.0" encoding="utf-8"?>
<formControlPr xmlns="http://schemas.microsoft.com/office/spreadsheetml/2009/9/main" objectType="CheckBox" fmlaLink="K165" lockText="1" noThreeD="1"/>
</file>

<file path=xl/ctrlProps/ctrlProp85.xml><?xml version="1.0" encoding="utf-8"?>
<formControlPr xmlns="http://schemas.microsoft.com/office/spreadsheetml/2009/9/main" objectType="CheckBox" fmlaLink="K166" lockText="1" noThreeD="1"/>
</file>

<file path=xl/ctrlProps/ctrlProp86.xml><?xml version="1.0" encoding="utf-8"?>
<formControlPr xmlns="http://schemas.microsoft.com/office/spreadsheetml/2009/9/main" objectType="CheckBox" fmlaLink="K170" lockText="1" noThreeD="1"/>
</file>

<file path=xl/ctrlProps/ctrlProp87.xml><?xml version="1.0" encoding="utf-8"?>
<formControlPr xmlns="http://schemas.microsoft.com/office/spreadsheetml/2009/9/main" objectType="CheckBox" fmlaLink="K169" lockText="1" noThreeD="1"/>
</file>

<file path=xl/ctrlProps/ctrlProp88.xml><?xml version="1.0" encoding="utf-8"?>
<formControlPr xmlns="http://schemas.microsoft.com/office/spreadsheetml/2009/9/main" objectType="CheckBox" fmlaLink="K168" lockText="1" noThreeD="1"/>
</file>

<file path=xl/ctrlProps/ctrlProp89.xml><?xml version="1.0" encoding="utf-8"?>
<formControlPr xmlns="http://schemas.microsoft.com/office/spreadsheetml/2009/9/main" objectType="CheckBox" fmlaLink="K176" lockText="1" noThreeD="1"/>
</file>

<file path=xl/ctrlProps/ctrlProp9.xml><?xml version="1.0" encoding="utf-8"?>
<formControlPr xmlns="http://schemas.microsoft.com/office/spreadsheetml/2009/9/main" objectType="CheckBox" fmlaLink="K24" lockText="1" noThreeD="1"/>
</file>

<file path=xl/ctrlProps/ctrlProp90.xml><?xml version="1.0" encoding="utf-8"?>
<formControlPr xmlns="http://schemas.microsoft.com/office/spreadsheetml/2009/9/main" objectType="CheckBox" fmlaLink="K177" lockText="1" noThreeD="1"/>
</file>

<file path=xl/ctrlProps/ctrlProp91.xml><?xml version="1.0" encoding="utf-8"?>
<formControlPr xmlns="http://schemas.microsoft.com/office/spreadsheetml/2009/9/main" objectType="CheckBox" fmlaLink="K182" lockText="1" noThreeD="1"/>
</file>

<file path=xl/ctrlProps/ctrlProp92.xml><?xml version="1.0" encoding="utf-8"?>
<formControlPr xmlns="http://schemas.microsoft.com/office/spreadsheetml/2009/9/main" objectType="CheckBox" fmlaLink="K179" lockText="1" noThreeD="1"/>
</file>

<file path=xl/ctrlProps/ctrlProp93.xml><?xml version="1.0" encoding="utf-8"?>
<formControlPr xmlns="http://schemas.microsoft.com/office/spreadsheetml/2009/9/main" objectType="CheckBox" fmlaLink="K181" lockText="1" noThreeD="1"/>
</file>

<file path=xl/ctrlProps/ctrlProp94.xml><?xml version="1.0" encoding="utf-8"?>
<formControlPr xmlns="http://schemas.microsoft.com/office/spreadsheetml/2009/9/main" objectType="CheckBox" fmlaLink="K180" lockText="1" noThreeD="1"/>
</file>

<file path=xl/ctrlProps/ctrlProp95.xml><?xml version="1.0" encoding="utf-8"?>
<formControlPr xmlns="http://schemas.microsoft.com/office/spreadsheetml/2009/9/main" objectType="CheckBox" fmlaLink="K182" lockText="1" noThreeD="1"/>
</file>

<file path=xl/ctrlProps/ctrlProp96.xml><?xml version="1.0" encoding="utf-8"?>
<formControlPr xmlns="http://schemas.microsoft.com/office/spreadsheetml/2009/9/main" objectType="CheckBox" fmlaLink="K184" lockText="1" noThreeD="1"/>
</file>

<file path=xl/ctrlProps/ctrlProp97.xml><?xml version="1.0" encoding="utf-8"?>
<formControlPr xmlns="http://schemas.microsoft.com/office/spreadsheetml/2009/9/main" objectType="CheckBox" fmlaLink="K185" lockText="1" noThreeD="1"/>
</file>

<file path=xl/ctrlProps/ctrlProp98.xml><?xml version="1.0" encoding="utf-8"?>
<formControlPr xmlns="http://schemas.microsoft.com/office/spreadsheetml/2009/9/main" objectType="CheckBox" fmlaLink="K187" lockText="1" noThreeD="1"/>
</file>

<file path=xl/ctrlProps/ctrlProp99.xml><?xml version="1.0" encoding="utf-8"?>
<formControlPr xmlns="http://schemas.microsoft.com/office/spreadsheetml/2009/9/main" objectType="CheckBox" fmlaLink="K168"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chart" Target="../charts/chart20.xml"/><Relationship Id="rId5" Type="http://schemas.openxmlformats.org/officeDocument/2006/relationships/chart" Target="../charts/chart14.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8</xdr:col>
      <xdr:colOff>138112</xdr:colOff>
      <xdr:row>14</xdr:row>
      <xdr:rowOff>9525</xdr:rowOff>
    </xdr:from>
    <xdr:to>
      <xdr:col>34</xdr:col>
      <xdr:colOff>89812</xdr:colOff>
      <xdr:row>32</xdr:row>
      <xdr:rowOff>180525</xdr:rowOff>
    </xdr:to>
    <xdr:graphicFrame macro="">
      <xdr:nvGraphicFramePr>
        <xdr:cNvPr id="8" name="Grafie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0</xdr:rowOff>
    </xdr:from>
    <xdr:to>
      <xdr:col>5</xdr:col>
      <xdr:colOff>300037</xdr:colOff>
      <xdr:row>27</xdr:row>
      <xdr:rowOff>28575</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390524</xdr:colOff>
      <xdr:row>11</xdr:row>
      <xdr:rowOff>178593</xdr:rowOff>
    </xdr:from>
    <xdr:to>
      <xdr:col>11</xdr:col>
      <xdr:colOff>314324</xdr:colOff>
      <xdr:row>27</xdr:row>
      <xdr:rowOff>26193</xdr:rowOff>
    </xdr:to>
    <xdr:graphicFrame macro="">
      <xdr:nvGraphicFramePr>
        <xdr:cNvPr id="5" name="Grafie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428625</xdr:colOff>
      <xdr:row>8</xdr:row>
      <xdr:rowOff>97630</xdr:rowOff>
    </xdr:from>
    <xdr:to>
      <xdr:col>13</xdr:col>
      <xdr:colOff>466725</xdr:colOff>
      <xdr:row>23</xdr:row>
      <xdr:rowOff>126205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9</xdr:row>
      <xdr:rowOff>14287</xdr:rowOff>
    </xdr:from>
    <xdr:to>
      <xdr:col>6</xdr:col>
      <xdr:colOff>328612</xdr:colOff>
      <xdr:row>24</xdr:row>
      <xdr:rowOff>42862</xdr:rowOff>
    </xdr:to>
    <xdr:graphicFrame macro="">
      <xdr:nvGraphicFramePr>
        <xdr:cNvPr id="6"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0</xdr:rowOff>
    </xdr:from>
    <xdr:to>
      <xdr:col>5</xdr:col>
      <xdr:colOff>528637</xdr:colOff>
      <xdr:row>25</xdr:row>
      <xdr:rowOff>28575</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247650</xdr:colOff>
      <xdr:row>9</xdr:row>
      <xdr:rowOff>135731</xdr:rowOff>
    </xdr:from>
    <xdr:to>
      <xdr:col>13</xdr:col>
      <xdr:colOff>285750</xdr:colOff>
      <xdr:row>24</xdr:row>
      <xdr:rowOff>164306</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333375</xdr:colOff>
      <xdr:row>11</xdr:row>
      <xdr:rowOff>142875</xdr:rowOff>
    </xdr:from>
    <xdr:to>
      <xdr:col>6</xdr:col>
      <xdr:colOff>280987</xdr:colOff>
      <xdr:row>28</xdr:row>
      <xdr:rowOff>54300</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338137</xdr:colOff>
      <xdr:row>13</xdr:row>
      <xdr:rowOff>92868</xdr:rowOff>
    </xdr:from>
    <xdr:to>
      <xdr:col>6</xdr:col>
      <xdr:colOff>285749</xdr:colOff>
      <xdr:row>28</xdr:row>
      <xdr:rowOff>121443</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3109913</xdr:colOff>
          <xdr:row>12</xdr:row>
          <xdr:rowOff>28575</xdr:rowOff>
        </xdr:to>
        <xdr:sp macro="" textlink="">
          <xdr:nvSpPr>
            <xdr:cNvPr id="3088" name="Check Box 16" descr="Ja"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3</xdr:col>
          <xdr:colOff>3109913</xdr:colOff>
          <xdr:row>13</xdr:row>
          <xdr:rowOff>28575</xdr:rowOff>
        </xdr:to>
        <xdr:sp macro="" textlink="">
          <xdr:nvSpPr>
            <xdr:cNvPr id="3089" name="Check Box 17" descr="Ja"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171450</xdr:rowOff>
        </xdr:from>
        <xdr:to>
          <xdr:col>3</xdr:col>
          <xdr:colOff>3109913</xdr:colOff>
          <xdr:row>14</xdr:row>
          <xdr:rowOff>347663</xdr:rowOff>
        </xdr:to>
        <xdr:sp macro="" textlink="">
          <xdr:nvSpPr>
            <xdr:cNvPr id="3091" name="Check Box 19" descr="Ja"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4763</xdr:colOff>
          <xdr:row>15</xdr:row>
          <xdr:rowOff>338138</xdr:rowOff>
        </xdr:to>
        <xdr:sp macro="" textlink="">
          <xdr:nvSpPr>
            <xdr:cNvPr id="3092" name="Check Box 20" descr="Ja"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3109913</xdr:colOff>
          <xdr:row>18</xdr:row>
          <xdr:rowOff>28575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3109913</xdr:colOff>
          <xdr:row>19</xdr:row>
          <xdr:rowOff>14288</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19</xdr:row>
          <xdr:rowOff>328613</xdr:rowOff>
        </xdr:from>
        <xdr:to>
          <xdr:col>3</xdr:col>
          <xdr:colOff>2924175</xdr:colOff>
          <xdr:row>21</xdr:row>
          <xdr:rowOff>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3109913</xdr:colOff>
          <xdr:row>21</xdr:row>
          <xdr:rowOff>347663</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3109913</xdr:colOff>
          <xdr:row>24</xdr:row>
          <xdr:rowOff>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3109913</xdr:colOff>
          <xdr:row>25</xdr:row>
          <xdr:rowOff>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3</xdr:col>
          <xdr:colOff>3109913</xdr:colOff>
          <xdr:row>28</xdr:row>
          <xdr:rowOff>19050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Dit is 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3</xdr:col>
          <xdr:colOff>3109913</xdr:colOff>
          <xdr:row>27</xdr:row>
          <xdr:rowOff>4763</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Ik vul de toelichting hiernaast 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3</xdr:col>
          <xdr:colOff>3109913</xdr:colOff>
          <xdr:row>29</xdr:row>
          <xdr:rowOff>352425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Ik vul de toelichting hiernaast 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3</xdr:col>
          <xdr:colOff>3109913</xdr:colOff>
          <xdr:row>31</xdr:row>
          <xdr:rowOff>19050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Dit is 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3109913</xdr:colOff>
          <xdr:row>42</xdr:row>
          <xdr:rowOff>28575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176213</xdr:rowOff>
        </xdr:from>
        <xdr:to>
          <xdr:col>3</xdr:col>
          <xdr:colOff>3109913</xdr:colOff>
          <xdr:row>42</xdr:row>
          <xdr:rowOff>352425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3</xdr:col>
          <xdr:colOff>3109913</xdr:colOff>
          <xdr:row>50</xdr:row>
          <xdr:rowOff>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0</xdr:rowOff>
        </xdr:from>
        <xdr:to>
          <xdr:col>3</xdr:col>
          <xdr:colOff>3109913</xdr:colOff>
          <xdr:row>51</xdr:row>
          <xdr:rowOff>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152400</xdr:rowOff>
        </xdr:from>
        <xdr:to>
          <xdr:col>3</xdr:col>
          <xdr:colOff>3076575</xdr:colOff>
          <xdr:row>53</xdr:row>
          <xdr:rowOff>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zijn getraind in signalering van huiselijk geweld en kindermishandeling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328613</xdr:rowOff>
        </xdr:from>
        <xdr:to>
          <xdr:col>3</xdr:col>
          <xdr:colOff>3128963</xdr:colOff>
          <xdr:row>54</xdr:row>
          <xdr:rowOff>4763</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gebruiken instrumenten bij de signalering zoals...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342900</xdr:rowOff>
        </xdr:from>
        <xdr:to>
          <xdr:col>3</xdr:col>
          <xdr:colOff>3124200</xdr:colOff>
          <xdr:row>55</xdr:row>
          <xdr:rowOff>28575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consulteren Veilig Thuis in voldoende mate voor adviesvragen en meldingen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19050</xdr:rowOff>
        </xdr:from>
        <xdr:to>
          <xdr:col>3</xdr:col>
          <xdr:colOff>3109913</xdr:colOff>
          <xdr:row>56</xdr:row>
          <xdr:rowOff>4763</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361950</xdr:rowOff>
        </xdr:from>
        <xdr:to>
          <xdr:col>3</xdr:col>
          <xdr:colOff>3076575</xdr:colOff>
          <xdr:row>47</xdr:row>
          <xdr:rowOff>352425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357188</xdr:rowOff>
        </xdr:from>
        <xdr:to>
          <xdr:col>3</xdr:col>
          <xdr:colOff>3090863</xdr:colOff>
          <xdr:row>47</xdr:row>
          <xdr:rowOff>28575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consulteren Veilig Thuis in voldoende mate voor adviesvragen en meldingen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0</xdr:rowOff>
        </xdr:from>
        <xdr:to>
          <xdr:col>3</xdr:col>
          <xdr:colOff>3109913</xdr:colOff>
          <xdr:row>45</xdr:row>
          <xdr:rowOff>14288</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zijn getraind in het gebruik van de meldcode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0</xdr:rowOff>
        </xdr:from>
        <xdr:to>
          <xdr:col>3</xdr:col>
          <xdr:colOff>3109913</xdr:colOff>
          <xdr:row>46</xdr:row>
          <xdr:rowOff>33338</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hebben toegang tot en consulteren regelmatig de aandachtsfunctionarissen huiselijk geweld en kindermishandeling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147638</xdr:rowOff>
        </xdr:from>
        <xdr:to>
          <xdr:col>3</xdr:col>
          <xdr:colOff>3109913</xdr:colOff>
          <xdr:row>58</xdr:row>
          <xdr:rowOff>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147638</xdr:rowOff>
        </xdr:from>
        <xdr:to>
          <xdr:col>3</xdr:col>
          <xdr:colOff>3109913</xdr:colOff>
          <xdr:row>59</xdr:row>
          <xdr:rowOff>4763</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2967038</xdr:colOff>
          <xdr:row>61</xdr:row>
          <xdr:rowOff>33338</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zijn getraind in gespreksvoering en specifiek over het bespreekbaar maken van geweld en onveiligheid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361950</xdr:rowOff>
        </xdr:from>
        <xdr:to>
          <xdr:col>3</xdr:col>
          <xdr:colOff>3100388</xdr:colOff>
          <xdr:row>61</xdr:row>
          <xdr:rowOff>352425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gebruiken instrumenten die hun helpen, zoals...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361950</xdr:rowOff>
        </xdr:from>
        <xdr:to>
          <xdr:col>3</xdr:col>
          <xdr:colOff>3109913</xdr:colOff>
          <xdr:row>62</xdr:row>
          <xdr:rowOff>352425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3</xdr:col>
          <xdr:colOff>3109913</xdr:colOff>
          <xdr:row>68</xdr:row>
          <xdr:rowOff>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 dit is vastgelegd 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0</xdr:rowOff>
        </xdr:from>
        <xdr:to>
          <xdr:col>3</xdr:col>
          <xdr:colOff>3109913</xdr:colOff>
          <xdr:row>68</xdr:row>
          <xdr:rowOff>171450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3109913</xdr:colOff>
          <xdr:row>76</xdr:row>
          <xdr:rowOff>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zijn getraind om systeemgericht te werken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0</xdr:rowOff>
        </xdr:from>
        <xdr:to>
          <xdr:col>3</xdr:col>
          <xdr:colOff>3109913</xdr:colOff>
          <xdr:row>81</xdr:row>
          <xdr:rowOff>14288</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0</xdr:rowOff>
        </xdr:from>
        <xdr:to>
          <xdr:col>3</xdr:col>
          <xdr:colOff>3109913</xdr:colOff>
          <xdr:row>80</xdr:row>
          <xdr:rowOff>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 welke?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3109913</xdr:colOff>
          <xdr:row>78</xdr:row>
          <xdr:rowOff>4763</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0</xdr:rowOff>
        </xdr:from>
        <xdr:to>
          <xdr:col>3</xdr:col>
          <xdr:colOff>3109913</xdr:colOff>
          <xdr:row>77</xdr:row>
          <xdr:rowOff>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gebruiken hiervoor instrumenten, zoals...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0</xdr:rowOff>
        </xdr:from>
        <xdr:to>
          <xdr:col>3</xdr:col>
          <xdr:colOff>3109913</xdr:colOff>
          <xdr:row>74</xdr:row>
          <xdr:rowOff>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3109913</xdr:colOff>
          <xdr:row>73</xdr:row>
          <xdr:rowOff>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3</xdr:col>
          <xdr:colOff>3109913</xdr:colOff>
          <xdr:row>71</xdr:row>
          <xdr:rowOff>4763</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 dit is vastgelegd 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0</xdr:rowOff>
        </xdr:from>
        <xdr:to>
          <xdr:col>3</xdr:col>
          <xdr:colOff>3100388</xdr:colOff>
          <xdr:row>86</xdr:row>
          <xdr:rowOff>4763</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0</xdr:rowOff>
        </xdr:from>
        <xdr:to>
          <xdr:col>3</xdr:col>
          <xdr:colOff>3109913</xdr:colOff>
          <xdr:row>87</xdr:row>
          <xdr:rowOff>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361950</xdr:rowOff>
        </xdr:from>
        <xdr:to>
          <xdr:col>3</xdr:col>
          <xdr:colOff>3100388</xdr:colOff>
          <xdr:row>89</xdr:row>
          <xdr:rowOff>347663</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gebruiken hiervoor instrumenten, zoals...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171450</xdr:rowOff>
        </xdr:from>
        <xdr:to>
          <xdr:col>3</xdr:col>
          <xdr:colOff>3081338</xdr:colOff>
          <xdr:row>89</xdr:row>
          <xdr:rowOff>4763</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zijn getraind te werken volgens 1Gezin1Plan1Regisseur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3100388</xdr:colOff>
          <xdr:row>91</xdr:row>
          <xdr:rowOff>14288</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0</xdr:rowOff>
        </xdr:from>
        <xdr:to>
          <xdr:col>3</xdr:col>
          <xdr:colOff>3109913</xdr:colOff>
          <xdr:row>97</xdr:row>
          <xdr:rowOff>19050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0</xdr:rowOff>
        </xdr:from>
        <xdr:to>
          <xdr:col>3</xdr:col>
          <xdr:colOff>3100388</xdr:colOff>
          <xdr:row>95</xdr:row>
          <xdr:rowOff>352425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 welke?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0</xdr:rowOff>
        </xdr:from>
        <xdr:to>
          <xdr:col>3</xdr:col>
          <xdr:colOff>3100388</xdr:colOff>
          <xdr:row>102</xdr:row>
          <xdr:rowOff>14288</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0</xdr:rowOff>
        </xdr:from>
        <xdr:to>
          <xdr:col>3</xdr:col>
          <xdr:colOff>3109913</xdr:colOff>
          <xdr:row>103</xdr:row>
          <xdr:rowOff>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176213</xdr:rowOff>
        </xdr:from>
        <xdr:to>
          <xdr:col>3</xdr:col>
          <xdr:colOff>3109913</xdr:colOff>
          <xdr:row>106</xdr:row>
          <xdr:rowOff>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gebruiken hiervoor instrumenten, zoals...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106</xdr:row>
          <xdr:rowOff>0</xdr:rowOff>
        </xdr:from>
        <xdr:to>
          <xdr:col>3</xdr:col>
          <xdr:colOff>3100388</xdr:colOff>
          <xdr:row>106</xdr:row>
          <xdr:rowOff>352425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0</xdr:rowOff>
        </xdr:from>
        <xdr:to>
          <xdr:col>3</xdr:col>
          <xdr:colOff>3109913</xdr:colOff>
          <xdr:row>105</xdr:row>
          <xdr:rowOff>4763</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zijn getraind om traumasensitief te werken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115</xdr:row>
          <xdr:rowOff>0</xdr:rowOff>
        </xdr:from>
        <xdr:to>
          <xdr:col>3</xdr:col>
          <xdr:colOff>3100388</xdr:colOff>
          <xdr:row>116</xdr:row>
          <xdr:rowOff>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116</xdr:row>
          <xdr:rowOff>0</xdr:rowOff>
        </xdr:from>
        <xdr:to>
          <xdr:col>3</xdr:col>
          <xdr:colOff>3109913</xdr:colOff>
          <xdr:row>117</xdr:row>
          <xdr:rowOff>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123</xdr:row>
          <xdr:rowOff>0</xdr:rowOff>
        </xdr:from>
        <xdr:to>
          <xdr:col>3</xdr:col>
          <xdr:colOff>3109913</xdr:colOff>
          <xdr:row>124</xdr:row>
          <xdr:rowOff>28575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124</xdr:row>
          <xdr:rowOff>0</xdr:rowOff>
        </xdr:from>
        <xdr:to>
          <xdr:col>3</xdr:col>
          <xdr:colOff>3109913</xdr:colOff>
          <xdr:row>125</xdr:row>
          <xdr:rowOff>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131</xdr:row>
          <xdr:rowOff>0</xdr:rowOff>
        </xdr:from>
        <xdr:to>
          <xdr:col>3</xdr:col>
          <xdr:colOff>3114675</xdr:colOff>
          <xdr:row>131</xdr:row>
          <xdr:rowOff>347663</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138</xdr:row>
          <xdr:rowOff>0</xdr:rowOff>
        </xdr:from>
        <xdr:to>
          <xdr:col>3</xdr:col>
          <xdr:colOff>3109913</xdr:colOff>
          <xdr:row>139</xdr:row>
          <xdr:rowOff>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146</xdr:row>
          <xdr:rowOff>0</xdr:rowOff>
        </xdr:from>
        <xdr:to>
          <xdr:col>3</xdr:col>
          <xdr:colOff>3109913</xdr:colOff>
          <xdr:row>147</xdr:row>
          <xdr:rowOff>4763</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127</xdr:row>
          <xdr:rowOff>361950</xdr:rowOff>
        </xdr:from>
        <xdr:to>
          <xdr:col>3</xdr:col>
          <xdr:colOff>3062288</xdr:colOff>
          <xdr:row>129</xdr:row>
          <xdr:rowOff>4763</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135</xdr:row>
          <xdr:rowOff>0</xdr:rowOff>
        </xdr:from>
        <xdr:to>
          <xdr:col>3</xdr:col>
          <xdr:colOff>3081338</xdr:colOff>
          <xdr:row>136</xdr:row>
          <xdr:rowOff>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361950</xdr:rowOff>
        </xdr:from>
        <xdr:to>
          <xdr:col>3</xdr:col>
          <xdr:colOff>3124200</xdr:colOff>
          <xdr:row>144</xdr:row>
          <xdr:rowOff>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150</xdr:row>
          <xdr:rowOff>0</xdr:rowOff>
        </xdr:from>
        <xdr:to>
          <xdr:col>3</xdr:col>
          <xdr:colOff>3100388</xdr:colOff>
          <xdr:row>151</xdr:row>
          <xdr:rowOff>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130</xdr:row>
          <xdr:rowOff>0</xdr:rowOff>
        </xdr:from>
        <xdr:to>
          <xdr:col>3</xdr:col>
          <xdr:colOff>3100388</xdr:colOff>
          <xdr:row>131</xdr:row>
          <xdr:rowOff>28575</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0</xdr:rowOff>
        </xdr:from>
        <xdr:to>
          <xdr:col>3</xdr:col>
          <xdr:colOff>3124200</xdr:colOff>
          <xdr:row>138</xdr:row>
          <xdr:rowOff>28575</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145</xdr:row>
          <xdr:rowOff>0</xdr:rowOff>
        </xdr:from>
        <xdr:to>
          <xdr:col>3</xdr:col>
          <xdr:colOff>3100388</xdr:colOff>
          <xdr:row>146</xdr:row>
          <xdr:rowOff>19050</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126</xdr:row>
          <xdr:rowOff>4763</xdr:rowOff>
        </xdr:from>
        <xdr:to>
          <xdr:col>3</xdr:col>
          <xdr:colOff>2986088</xdr:colOff>
          <xdr:row>127</xdr:row>
          <xdr:rowOff>42863</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zijn getraind op het gebied van geweldsdynamiek en risciofactoren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126</xdr:row>
          <xdr:rowOff>328613</xdr:rowOff>
        </xdr:from>
        <xdr:to>
          <xdr:col>3</xdr:col>
          <xdr:colOff>3062288</xdr:colOff>
          <xdr:row>128</xdr:row>
          <xdr:rowOff>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Pofessionals gebruiken instrumenten om patronen te herkennen, zoals...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133</xdr:row>
          <xdr:rowOff>4763</xdr:rowOff>
        </xdr:from>
        <xdr:to>
          <xdr:col>3</xdr:col>
          <xdr:colOff>3081338</xdr:colOff>
          <xdr:row>134</xdr:row>
          <xdr:rowOff>28575</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zijn getraind in het herkennen van specifieke geweldsvormen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133</xdr:row>
          <xdr:rowOff>347663</xdr:rowOff>
        </xdr:from>
        <xdr:to>
          <xdr:col>3</xdr:col>
          <xdr:colOff>3062288</xdr:colOff>
          <xdr:row>135</xdr:row>
          <xdr:rowOff>28575</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Pofessionals gebruiken instrumenten om specifieke geweldsvormen te herkennen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0</xdr:rowOff>
        </xdr:from>
        <xdr:to>
          <xdr:col>3</xdr:col>
          <xdr:colOff>3124200</xdr:colOff>
          <xdr:row>143</xdr:row>
          <xdr:rowOff>4763</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gebruiken instrumenten, zoals...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23813</xdr:rowOff>
        </xdr:from>
        <xdr:to>
          <xdr:col>3</xdr:col>
          <xdr:colOff>3090863</xdr:colOff>
          <xdr:row>142</xdr:row>
          <xdr:rowOff>42863</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zijn getraind om bij deze problematiek en risicifactoren te handelen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148</xdr:row>
          <xdr:rowOff>4763</xdr:rowOff>
        </xdr:from>
        <xdr:to>
          <xdr:col>3</xdr:col>
          <xdr:colOff>3076575</xdr:colOff>
          <xdr:row>149</xdr:row>
          <xdr:rowOff>52388</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zijn hierin getraind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0</xdr:rowOff>
        </xdr:from>
        <xdr:to>
          <xdr:col>3</xdr:col>
          <xdr:colOff>3052763</xdr:colOff>
          <xdr:row>141</xdr:row>
          <xdr:rowOff>28575</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zijn getraind om deze problematiek en risiciofactoren te herkennen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148</xdr:row>
          <xdr:rowOff>171450</xdr:rowOff>
        </xdr:from>
        <xdr:to>
          <xdr:col>3</xdr:col>
          <xdr:colOff>3090863</xdr:colOff>
          <xdr:row>150</xdr:row>
          <xdr:rowOff>14288</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gebruiken instrumenten, zoals...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158</xdr:row>
          <xdr:rowOff>4763</xdr:rowOff>
        </xdr:from>
        <xdr:to>
          <xdr:col>3</xdr:col>
          <xdr:colOff>3128963</xdr:colOff>
          <xdr:row>159</xdr:row>
          <xdr:rowOff>14288</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156</xdr:row>
          <xdr:rowOff>333375</xdr:rowOff>
        </xdr:from>
        <xdr:to>
          <xdr:col>3</xdr:col>
          <xdr:colOff>3095625</xdr:colOff>
          <xdr:row>157</xdr:row>
          <xdr:rowOff>347663</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Deze taak is niet bij de professionals van de lokale (wijk)teams belegd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156</xdr:row>
          <xdr:rowOff>0</xdr:rowOff>
        </xdr:from>
        <xdr:to>
          <xdr:col>3</xdr:col>
          <xdr:colOff>3100388</xdr:colOff>
          <xdr:row>157</xdr:row>
          <xdr:rowOff>4763</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gebruiken daar instrumenten voor,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154</xdr:row>
          <xdr:rowOff>342900</xdr:rowOff>
        </xdr:from>
        <xdr:to>
          <xdr:col>3</xdr:col>
          <xdr:colOff>3081338</xdr:colOff>
          <xdr:row>156</xdr:row>
          <xdr:rowOff>19050</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houden daarover periodiek contact met alle betrokkenen (gezin en andere professsionals)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159</xdr:row>
          <xdr:rowOff>23813</xdr:rowOff>
        </xdr:from>
        <xdr:to>
          <xdr:col>3</xdr:col>
          <xdr:colOff>3114675</xdr:colOff>
          <xdr:row>160</xdr:row>
          <xdr:rowOff>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161</xdr:row>
          <xdr:rowOff>4763</xdr:rowOff>
        </xdr:from>
        <xdr:to>
          <xdr:col>3</xdr:col>
          <xdr:colOff>3100388</xdr:colOff>
          <xdr:row>162</xdr:row>
          <xdr:rowOff>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161</xdr:row>
          <xdr:rowOff>361950</xdr:rowOff>
        </xdr:from>
        <xdr:to>
          <xdr:col>3</xdr:col>
          <xdr:colOff>3095625</xdr:colOff>
          <xdr:row>162</xdr:row>
          <xdr:rowOff>352425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163</xdr:row>
          <xdr:rowOff>138113</xdr:rowOff>
        </xdr:from>
        <xdr:to>
          <xdr:col>3</xdr:col>
          <xdr:colOff>3100388</xdr:colOff>
          <xdr:row>165</xdr:row>
          <xdr:rowOff>4763</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164</xdr:row>
          <xdr:rowOff>361950</xdr:rowOff>
        </xdr:from>
        <xdr:to>
          <xdr:col>3</xdr:col>
          <xdr:colOff>3095625</xdr:colOff>
          <xdr:row>165</xdr:row>
          <xdr:rowOff>352425</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169</xdr:row>
          <xdr:rowOff>4763</xdr:rowOff>
        </xdr:from>
        <xdr:to>
          <xdr:col>3</xdr:col>
          <xdr:colOff>3095625</xdr:colOff>
          <xdr:row>170</xdr:row>
          <xdr:rowOff>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168</xdr:row>
          <xdr:rowOff>4763</xdr:rowOff>
        </xdr:from>
        <xdr:to>
          <xdr:col>4</xdr:col>
          <xdr:colOff>0</xdr:colOff>
          <xdr:row>169</xdr:row>
          <xdr:rowOff>4763</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krijgen hier uren voor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166</xdr:row>
          <xdr:rowOff>333375</xdr:rowOff>
        </xdr:from>
        <xdr:to>
          <xdr:col>3</xdr:col>
          <xdr:colOff>2981325</xdr:colOff>
          <xdr:row>168</xdr:row>
          <xdr:rowOff>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Dit is opgenomen in de inkoop/subsidievoorwaarden voor de lokale (wijk)teams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174</xdr:row>
          <xdr:rowOff>328613</xdr:rowOff>
        </xdr:from>
        <xdr:to>
          <xdr:col>3</xdr:col>
          <xdr:colOff>3100388</xdr:colOff>
          <xdr:row>176</xdr:row>
          <xdr:rowOff>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176</xdr:row>
          <xdr:rowOff>0</xdr:rowOff>
        </xdr:from>
        <xdr:to>
          <xdr:col>3</xdr:col>
          <xdr:colOff>3095625</xdr:colOff>
          <xdr:row>177</xdr:row>
          <xdr:rowOff>0</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181</xdr:row>
          <xdr:rowOff>4763</xdr:rowOff>
        </xdr:from>
        <xdr:to>
          <xdr:col>3</xdr:col>
          <xdr:colOff>3095625</xdr:colOff>
          <xdr:row>182</xdr:row>
          <xdr:rowOff>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177</xdr:row>
          <xdr:rowOff>152400</xdr:rowOff>
        </xdr:from>
        <xdr:to>
          <xdr:col>3</xdr:col>
          <xdr:colOff>2814638</xdr:colOff>
          <xdr:row>179</xdr:row>
          <xdr:rowOff>0</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zijn getraind om een veiligheidsbeoordeling te maken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179</xdr:row>
          <xdr:rowOff>361950</xdr:rowOff>
        </xdr:from>
        <xdr:to>
          <xdr:col>3</xdr:col>
          <xdr:colOff>3090863</xdr:colOff>
          <xdr:row>181</xdr:row>
          <xdr:rowOff>4763</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gebruiken een vastgesteld format, zoals...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179</xdr:row>
          <xdr:rowOff>0</xdr:rowOff>
        </xdr:from>
        <xdr:to>
          <xdr:col>3</xdr:col>
          <xdr:colOff>3090863</xdr:colOff>
          <xdr:row>180</xdr:row>
          <xdr:rowOff>0</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gebruiken instrumenten, zoals...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188</xdr:row>
          <xdr:rowOff>4763</xdr:rowOff>
        </xdr:from>
        <xdr:to>
          <xdr:col>3</xdr:col>
          <xdr:colOff>3095625</xdr:colOff>
          <xdr:row>189</xdr:row>
          <xdr:rowOff>0</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182</xdr:row>
          <xdr:rowOff>328613</xdr:rowOff>
        </xdr:from>
        <xdr:to>
          <xdr:col>3</xdr:col>
          <xdr:colOff>3100388</xdr:colOff>
          <xdr:row>184</xdr:row>
          <xdr:rowOff>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184</xdr:row>
          <xdr:rowOff>0</xdr:rowOff>
        </xdr:from>
        <xdr:to>
          <xdr:col>3</xdr:col>
          <xdr:colOff>3095625</xdr:colOff>
          <xdr:row>185</xdr:row>
          <xdr:rowOff>0</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185</xdr:row>
          <xdr:rowOff>133350</xdr:rowOff>
        </xdr:from>
        <xdr:to>
          <xdr:col>3</xdr:col>
          <xdr:colOff>3076575</xdr:colOff>
          <xdr:row>187</xdr:row>
          <xdr:rowOff>14288</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zijn getraind om een veiligheidsplan te maken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187</xdr:row>
          <xdr:rowOff>0</xdr:rowOff>
        </xdr:from>
        <xdr:to>
          <xdr:col>3</xdr:col>
          <xdr:colOff>3124200</xdr:colOff>
          <xdr:row>188</xdr:row>
          <xdr:rowOff>28575</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gebruiken bepaalde instrumenten/formats voor het opstellen van een veiligheidsplan, zoals...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169</xdr:row>
          <xdr:rowOff>361950</xdr:rowOff>
        </xdr:from>
        <xdr:to>
          <xdr:col>3</xdr:col>
          <xdr:colOff>3095625</xdr:colOff>
          <xdr:row>171</xdr:row>
          <xdr:rowOff>0</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192</xdr:row>
          <xdr:rowOff>361950</xdr:rowOff>
        </xdr:from>
        <xdr:to>
          <xdr:col>3</xdr:col>
          <xdr:colOff>3100388</xdr:colOff>
          <xdr:row>194</xdr:row>
          <xdr:rowOff>4763</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194</xdr:row>
          <xdr:rowOff>0</xdr:rowOff>
        </xdr:from>
        <xdr:to>
          <xdr:col>3</xdr:col>
          <xdr:colOff>3095625</xdr:colOff>
          <xdr:row>195</xdr:row>
          <xdr:rowOff>4763</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198</xdr:row>
          <xdr:rowOff>328613</xdr:rowOff>
        </xdr:from>
        <xdr:to>
          <xdr:col>3</xdr:col>
          <xdr:colOff>3100388</xdr:colOff>
          <xdr:row>200</xdr:row>
          <xdr:rowOff>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199</xdr:row>
          <xdr:rowOff>171450</xdr:rowOff>
        </xdr:from>
        <xdr:to>
          <xdr:col>3</xdr:col>
          <xdr:colOff>3095625</xdr:colOff>
          <xdr:row>200</xdr:row>
          <xdr:rowOff>352425</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203</xdr:row>
          <xdr:rowOff>4763</xdr:rowOff>
        </xdr:from>
        <xdr:to>
          <xdr:col>3</xdr:col>
          <xdr:colOff>3076575</xdr:colOff>
          <xdr:row>204</xdr:row>
          <xdr:rowOff>0</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zijn hierin getraind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205</xdr:row>
          <xdr:rowOff>4763</xdr:rowOff>
        </xdr:from>
        <xdr:to>
          <xdr:col>3</xdr:col>
          <xdr:colOff>3095625</xdr:colOff>
          <xdr:row>206</xdr:row>
          <xdr:rowOff>4763</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202</xdr:row>
          <xdr:rowOff>0</xdr:rowOff>
        </xdr:from>
        <xdr:to>
          <xdr:col>3</xdr:col>
          <xdr:colOff>3095625</xdr:colOff>
          <xdr:row>203</xdr:row>
          <xdr:rowOff>0</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Dat is opgenomen in de werkinstructie/opdracht van professionals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204</xdr:row>
          <xdr:rowOff>4763</xdr:rowOff>
        </xdr:from>
        <xdr:to>
          <xdr:col>3</xdr:col>
          <xdr:colOff>3095625</xdr:colOff>
          <xdr:row>205</xdr:row>
          <xdr:rowOff>0</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beschikken over voldoende capaciteit (tijd, fte)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210</xdr:row>
          <xdr:rowOff>0</xdr:rowOff>
        </xdr:from>
        <xdr:to>
          <xdr:col>4</xdr:col>
          <xdr:colOff>0</xdr:colOff>
          <xdr:row>211</xdr:row>
          <xdr:rowOff>4763</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211</xdr:row>
          <xdr:rowOff>0</xdr:rowOff>
        </xdr:from>
        <xdr:to>
          <xdr:col>3</xdr:col>
          <xdr:colOff>3095625</xdr:colOff>
          <xdr:row>211</xdr:row>
          <xdr:rowOff>338138</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213</xdr:row>
          <xdr:rowOff>4763</xdr:rowOff>
        </xdr:from>
        <xdr:to>
          <xdr:col>3</xdr:col>
          <xdr:colOff>3076575</xdr:colOff>
          <xdr:row>214</xdr:row>
          <xdr:rowOff>0</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zijn hierin getraind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214</xdr:row>
          <xdr:rowOff>0</xdr:rowOff>
        </xdr:from>
        <xdr:to>
          <xdr:col>3</xdr:col>
          <xdr:colOff>3028950</xdr:colOff>
          <xdr:row>215</xdr:row>
          <xdr:rowOff>33338</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gebruiken instrumenten/formats voor het opstellen van hulpverlenings- en herstelplannen, zoals...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214</xdr:row>
          <xdr:rowOff>361950</xdr:rowOff>
        </xdr:from>
        <xdr:to>
          <xdr:col>3</xdr:col>
          <xdr:colOff>3095625</xdr:colOff>
          <xdr:row>216</xdr:row>
          <xdr:rowOff>4763</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216</xdr:row>
          <xdr:rowOff>542925</xdr:rowOff>
        </xdr:from>
        <xdr:to>
          <xdr:col>3</xdr:col>
          <xdr:colOff>3100388</xdr:colOff>
          <xdr:row>217</xdr:row>
          <xdr:rowOff>352425</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217</xdr:row>
          <xdr:rowOff>361950</xdr:rowOff>
        </xdr:from>
        <xdr:to>
          <xdr:col>3</xdr:col>
          <xdr:colOff>3095625</xdr:colOff>
          <xdr:row>219</xdr:row>
          <xdr:rowOff>4763</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222</xdr:row>
          <xdr:rowOff>542925</xdr:rowOff>
        </xdr:from>
        <xdr:to>
          <xdr:col>3</xdr:col>
          <xdr:colOff>3100388</xdr:colOff>
          <xdr:row>224</xdr:row>
          <xdr:rowOff>4763</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224</xdr:row>
          <xdr:rowOff>0</xdr:rowOff>
        </xdr:from>
        <xdr:to>
          <xdr:col>3</xdr:col>
          <xdr:colOff>3095625</xdr:colOff>
          <xdr:row>225</xdr:row>
          <xdr:rowOff>0</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225</xdr:row>
          <xdr:rowOff>723900</xdr:rowOff>
        </xdr:from>
        <xdr:to>
          <xdr:col>3</xdr:col>
          <xdr:colOff>3100388</xdr:colOff>
          <xdr:row>227</xdr:row>
          <xdr:rowOff>4763</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226</xdr:row>
          <xdr:rowOff>361950</xdr:rowOff>
        </xdr:from>
        <xdr:to>
          <xdr:col>3</xdr:col>
          <xdr:colOff>3095625</xdr:colOff>
          <xdr:row>228</xdr:row>
          <xdr:rowOff>4763</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229</xdr:row>
          <xdr:rowOff>0</xdr:rowOff>
        </xdr:from>
        <xdr:to>
          <xdr:col>3</xdr:col>
          <xdr:colOff>3100388</xdr:colOff>
          <xdr:row>230</xdr:row>
          <xdr:rowOff>0</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kunnen deze hulp (deels) zelf bieden,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230</xdr:row>
          <xdr:rowOff>0</xdr:rowOff>
        </xdr:from>
        <xdr:to>
          <xdr:col>3</xdr:col>
          <xdr:colOff>3100388</xdr:colOff>
          <xdr:row>231</xdr:row>
          <xdr:rowOff>42863</xdr:rowOff>
        </xdr:to>
        <xdr:sp macro="" textlink="">
          <xdr:nvSpPr>
            <xdr:cNvPr id="3236" name="Check Box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werken samen met andere afdelingen binnen de gemeente, zoals...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231</xdr:row>
          <xdr:rowOff>0</xdr:rowOff>
        </xdr:from>
        <xdr:to>
          <xdr:col>3</xdr:col>
          <xdr:colOff>3100388</xdr:colOff>
          <xdr:row>232</xdr:row>
          <xdr:rowOff>42863</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beschikken over bevoegdheden voor indicatiestelling/beschikking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232</xdr:row>
          <xdr:rowOff>0</xdr:rowOff>
        </xdr:from>
        <xdr:to>
          <xdr:col>3</xdr:col>
          <xdr:colOff>3100388</xdr:colOff>
          <xdr:row>233</xdr:row>
          <xdr:rowOff>0</xdr:rowOff>
        </xdr:to>
        <xdr:sp macro="" textlink="">
          <xdr:nvSpPr>
            <xdr:cNvPr id="3238" name="Check Box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233</xdr:row>
          <xdr:rowOff>542925</xdr:rowOff>
        </xdr:from>
        <xdr:to>
          <xdr:col>3</xdr:col>
          <xdr:colOff>3100388</xdr:colOff>
          <xdr:row>234</xdr:row>
          <xdr:rowOff>352425</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234</xdr:row>
          <xdr:rowOff>361950</xdr:rowOff>
        </xdr:from>
        <xdr:to>
          <xdr:col>3</xdr:col>
          <xdr:colOff>3095625</xdr:colOff>
          <xdr:row>235</xdr:row>
          <xdr:rowOff>352425</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236</xdr:row>
          <xdr:rowOff>171450</xdr:rowOff>
        </xdr:from>
        <xdr:to>
          <xdr:col>3</xdr:col>
          <xdr:colOff>3100388</xdr:colOff>
          <xdr:row>237</xdr:row>
          <xdr:rowOff>347663</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kunnen deze hulp (deels) zelf bieden,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238</xdr:row>
          <xdr:rowOff>0</xdr:rowOff>
        </xdr:from>
        <xdr:to>
          <xdr:col>3</xdr:col>
          <xdr:colOff>3100388</xdr:colOff>
          <xdr:row>239</xdr:row>
          <xdr:rowOff>33338</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Professionals beschikken over bevoegdheden voor indicatiestelling/beschikking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239</xdr:row>
          <xdr:rowOff>9525</xdr:rowOff>
        </xdr:from>
        <xdr:to>
          <xdr:col>3</xdr:col>
          <xdr:colOff>3100388</xdr:colOff>
          <xdr:row>240</xdr:row>
          <xdr:rowOff>0</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Anders,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241</xdr:row>
          <xdr:rowOff>0</xdr:rowOff>
        </xdr:from>
        <xdr:to>
          <xdr:col>3</xdr:col>
          <xdr:colOff>3100388</xdr:colOff>
          <xdr:row>242</xdr:row>
          <xdr:rowOff>0</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252</xdr:row>
          <xdr:rowOff>0</xdr:rowOff>
        </xdr:from>
        <xdr:to>
          <xdr:col>3</xdr:col>
          <xdr:colOff>3095625</xdr:colOff>
          <xdr:row>253</xdr:row>
          <xdr:rowOff>19050</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voor andere organisaties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259</xdr:row>
          <xdr:rowOff>180975</xdr:rowOff>
        </xdr:from>
        <xdr:to>
          <xdr:col>3</xdr:col>
          <xdr:colOff>3100388</xdr:colOff>
          <xdr:row>261</xdr:row>
          <xdr:rowOff>4763</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260</xdr:row>
          <xdr:rowOff>361950</xdr:rowOff>
        </xdr:from>
        <xdr:to>
          <xdr:col>3</xdr:col>
          <xdr:colOff>3095625</xdr:colOff>
          <xdr:row>261</xdr:row>
          <xdr:rowOff>352425</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263</xdr:row>
          <xdr:rowOff>0</xdr:rowOff>
        </xdr:from>
        <xdr:to>
          <xdr:col>4</xdr:col>
          <xdr:colOff>5081588</xdr:colOff>
          <xdr:row>264</xdr:row>
          <xdr:rowOff>0</xdr:rowOff>
        </xdr:to>
        <xdr:sp macro="" textlink="">
          <xdr:nvSpPr>
            <xdr:cNvPr id="3248" name="Check Box 176"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Het informeren van directbetrokkenen over de melding bij Veilig Thuis en de overdracht door Veilig Thuis aan de lokale (wijk)teams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265</xdr:row>
          <xdr:rowOff>9525</xdr:rowOff>
        </xdr:from>
        <xdr:to>
          <xdr:col>4</xdr:col>
          <xdr:colOff>5081588</xdr:colOff>
          <xdr:row>266</xdr:row>
          <xdr:rowOff>19050</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De manier waarop zaken door Veilig Thuis worden overgedragen aan de lokale (wijk)teams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264</xdr:row>
          <xdr:rowOff>0</xdr:rowOff>
        </xdr:from>
        <xdr:to>
          <xdr:col>4</xdr:col>
          <xdr:colOff>5081588</xdr:colOff>
          <xdr:row>265</xdr:row>
          <xdr:rowOff>0</xdr:rowOff>
        </xdr:to>
        <xdr:sp macro="" textlink="">
          <xdr:nvSpPr>
            <xdr:cNvPr id="3251" name="Check Box 179" hidden="1">
              <a:extLst>
                <a:ext uri="{63B3BB69-23CF-44E3-9099-C40C66FF867C}">
                  <a14:compatExt spid="_x0000_s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De rolverdeling tussen professionals  van Veilig Thuis en de professionals van de lokale (wijk)teams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265</xdr:row>
          <xdr:rowOff>142875</xdr:rowOff>
        </xdr:from>
        <xdr:to>
          <xdr:col>4</xdr:col>
          <xdr:colOff>5081588</xdr:colOff>
          <xdr:row>267</xdr:row>
          <xdr:rowOff>4763</xdr:rowOff>
        </xdr:to>
        <xdr:sp macro="" textlink="">
          <xdr:nvSpPr>
            <xdr:cNvPr id="3252" name="Check Box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Wanner en hoe lokale (wijk)teams bij nieuwe zorgen over het gezin/huishouden tijdens de monitoringsperiode van Veilig Thuis, contact opneemt met Veilig Thuis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266</xdr:row>
          <xdr:rowOff>133350</xdr:rowOff>
        </xdr:from>
        <xdr:to>
          <xdr:col>4</xdr:col>
          <xdr:colOff>5114925</xdr:colOff>
          <xdr:row>268</xdr:row>
          <xdr:rowOff>0</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Welke methodes en instrumenten door professionals van de lokale (wijk)teams en Veilig Thuis worden gebruikt om in beeld te brengen wat er aan de hand is en wat er nodig is (op alle leefgebieden)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267</xdr:row>
          <xdr:rowOff>323850</xdr:rowOff>
        </xdr:from>
        <xdr:to>
          <xdr:col>4</xdr:col>
          <xdr:colOff>5081588</xdr:colOff>
          <xdr:row>269</xdr:row>
          <xdr:rowOff>0</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Welke stappen door wie worden gezet op het moment dat de bij een gezin/houshouden betrokken medewerkers van Veilig Thuis en de lokale (wijk)teams niet tot overeenstemming komen, waardoor samenwerking en voortgang (dreigen te)stagneren?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269</xdr:row>
          <xdr:rowOff>180975</xdr:rowOff>
        </xdr:from>
        <xdr:to>
          <xdr:col>3</xdr:col>
          <xdr:colOff>3100388</xdr:colOff>
          <xdr:row>270</xdr:row>
          <xdr:rowOff>352425</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270</xdr:row>
          <xdr:rowOff>361950</xdr:rowOff>
        </xdr:from>
        <xdr:to>
          <xdr:col>3</xdr:col>
          <xdr:colOff>3095625</xdr:colOff>
          <xdr:row>272</xdr:row>
          <xdr:rowOff>4763</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273</xdr:row>
          <xdr:rowOff>0</xdr:rowOff>
        </xdr:from>
        <xdr:to>
          <xdr:col>3</xdr:col>
          <xdr:colOff>3100388</xdr:colOff>
          <xdr:row>273</xdr:row>
          <xdr:rowOff>171450</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Nooit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274</xdr:row>
          <xdr:rowOff>9525</xdr:rowOff>
        </xdr:from>
        <xdr:to>
          <xdr:col>3</xdr:col>
          <xdr:colOff>3100388</xdr:colOff>
          <xdr:row>275</xdr:row>
          <xdr:rowOff>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Zelden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275</xdr:row>
          <xdr:rowOff>0</xdr:rowOff>
        </xdr:from>
        <xdr:to>
          <xdr:col>3</xdr:col>
          <xdr:colOff>3100388</xdr:colOff>
          <xdr:row>275</xdr:row>
          <xdr:rowOff>171450</xdr:rowOff>
        </xdr:to>
        <xdr:sp macro="" textlink="">
          <xdr:nvSpPr>
            <xdr:cNvPr id="3259" name="Check Box 187"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Soms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276</xdr:row>
          <xdr:rowOff>0</xdr:rowOff>
        </xdr:from>
        <xdr:to>
          <xdr:col>3</xdr:col>
          <xdr:colOff>3100388</xdr:colOff>
          <xdr:row>276</xdr:row>
          <xdr:rowOff>171450</xdr:rowOff>
        </xdr:to>
        <xdr:sp macro="" textlink="">
          <xdr:nvSpPr>
            <xdr:cNvPr id="3260" name="Check Box 188"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Regelmatig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277</xdr:row>
          <xdr:rowOff>0</xdr:rowOff>
        </xdr:from>
        <xdr:to>
          <xdr:col>3</xdr:col>
          <xdr:colOff>3100388</xdr:colOff>
          <xdr:row>277</xdr:row>
          <xdr:rowOff>171450</xdr:rowOff>
        </xdr:to>
        <xdr:sp macro="" textlink="">
          <xdr:nvSpPr>
            <xdr:cNvPr id="3261" name="Check Box 189" hidden="1">
              <a:extLst>
                <a:ext uri="{63B3BB69-23CF-44E3-9099-C40C66FF867C}">
                  <a14:compatExt spid="_x0000_s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Altijd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278</xdr:row>
          <xdr:rowOff>361950</xdr:rowOff>
        </xdr:from>
        <xdr:to>
          <xdr:col>3</xdr:col>
          <xdr:colOff>3100388</xdr:colOff>
          <xdr:row>279</xdr:row>
          <xdr:rowOff>352425</xdr:rowOff>
        </xdr:to>
        <xdr:sp macro="" textlink="">
          <xdr:nvSpPr>
            <xdr:cNvPr id="3262" name="Check Box 190" hidden="1">
              <a:extLst>
                <a:ext uri="{63B3BB69-23CF-44E3-9099-C40C66FF867C}">
                  <a14:compatExt spid="_x0000_s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Nooit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280</xdr:row>
          <xdr:rowOff>9525</xdr:rowOff>
        </xdr:from>
        <xdr:to>
          <xdr:col>3</xdr:col>
          <xdr:colOff>3100388</xdr:colOff>
          <xdr:row>281</xdr:row>
          <xdr:rowOff>0</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Zelden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281</xdr:row>
          <xdr:rowOff>0</xdr:rowOff>
        </xdr:from>
        <xdr:to>
          <xdr:col>3</xdr:col>
          <xdr:colOff>3100388</xdr:colOff>
          <xdr:row>281</xdr:row>
          <xdr:rowOff>171450</xdr:rowOff>
        </xdr:to>
        <xdr:sp macro="" textlink="">
          <xdr:nvSpPr>
            <xdr:cNvPr id="3264" name="Check Box 192" hidden="1">
              <a:extLst>
                <a:ext uri="{63B3BB69-23CF-44E3-9099-C40C66FF867C}">
                  <a14:compatExt spid="_x0000_s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Soms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282</xdr:row>
          <xdr:rowOff>0</xdr:rowOff>
        </xdr:from>
        <xdr:to>
          <xdr:col>3</xdr:col>
          <xdr:colOff>3100388</xdr:colOff>
          <xdr:row>282</xdr:row>
          <xdr:rowOff>171450</xdr:rowOff>
        </xdr:to>
        <xdr:sp macro="" textlink="">
          <xdr:nvSpPr>
            <xdr:cNvPr id="3265" name="Check Box 193" hidden="1">
              <a:extLst>
                <a:ext uri="{63B3BB69-23CF-44E3-9099-C40C66FF867C}">
                  <a14:compatExt spid="_x0000_s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Regelmatig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283</xdr:row>
          <xdr:rowOff>0</xdr:rowOff>
        </xdr:from>
        <xdr:to>
          <xdr:col>3</xdr:col>
          <xdr:colOff>3100388</xdr:colOff>
          <xdr:row>283</xdr:row>
          <xdr:rowOff>171450</xdr:rowOff>
        </xdr:to>
        <xdr:sp macro="" textlink="">
          <xdr:nvSpPr>
            <xdr:cNvPr id="3266" name="Check Box 194" hidden="1">
              <a:extLst>
                <a:ext uri="{63B3BB69-23CF-44E3-9099-C40C66FF867C}">
                  <a14:compatExt spid="_x0000_s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Altijd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291</xdr:row>
          <xdr:rowOff>0</xdr:rowOff>
        </xdr:from>
        <xdr:to>
          <xdr:col>3</xdr:col>
          <xdr:colOff>3100388</xdr:colOff>
          <xdr:row>292</xdr:row>
          <xdr:rowOff>4763</xdr:rowOff>
        </xdr:to>
        <xdr:sp macro="" textlink="">
          <xdr:nvSpPr>
            <xdr:cNvPr id="3267" name="Check Box 195" hidden="1">
              <a:extLst>
                <a:ext uri="{63B3BB69-23CF-44E3-9099-C40C66FF867C}">
                  <a14:compatExt spid="_x0000_s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292</xdr:row>
          <xdr:rowOff>0</xdr:rowOff>
        </xdr:from>
        <xdr:to>
          <xdr:col>3</xdr:col>
          <xdr:colOff>3095625</xdr:colOff>
          <xdr:row>293</xdr:row>
          <xdr:rowOff>0</xdr:rowOff>
        </xdr:to>
        <xdr:sp macro="" textlink="">
          <xdr:nvSpPr>
            <xdr:cNvPr id="3268" name="Check Box 196" hidden="1">
              <a:extLst>
                <a:ext uri="{63B3BB69-23CF-44E3-9099-C40C66FF867C}">
                  <a14:compatExt spid="_x0000_s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294</xdr:row>
          <xdr:rowOff>0</xdr:rowOff>
        </xdr:from>
        <xdr:to>
          <xdr:col>3</xdr:col>
          <xdr:colOff>3100388</xdr:colOff>
          <xdr:row>294</xdr:row>
          <xdr:rowOff>171450</xdr:rowOff>
        </xdr:to>
        <xdr:sp macro="" textlink="">
          <xdr:nvSpPr>
            <xdr:cNvPr id="3269" name="Check Box 197" hidden="1">
              <a:extLst>
                <a:ext uri="{63B3BB69-23CF-44E3-9099-C40C66FF867C}">
                  <a14:compatExt spid="_x0000_s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294</xdr:row>
          <xdr:rowOff>176213</xdr:rowOff>
        </xdr:from>
        <xdr:to>
          <xdr:col>3</xdr:col>
          <xdr:colOff>3095625</xdr:colOff>
          <xdr:row>295</xdr:row>
          <xdr:rowOff>352425</xdr:rowOff>
        </xdr:to>
        <xdr:sp macro="" textlink="">
          <xdr:nvSpPr>
            <xdr:cNvPr id="3270" name="Check Box 198" hidden="1">
              <a:extLst>
                <a:ext uri="{63B3BB69-23CF-44E3-9099-C40C66FF867C}">
                  <a14:compatExt spid="_x0000_s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300</xdr:row>
          <xdr:rowOff>0</xdr:rowOff>
        </xdr:from>
        <xdr:to>
          <xdr:col>3</xdr:col>
          <xdr:colOff>3100388</xdr:colOff>
          <xdr:row>300</xdr:row>
          <xdr:rowOff>171450</xdr:rowOff>
        </xdr:to>
        <xdr:sp macro="" textlink="">
          <xdr:nvSpPr>
            <xdr:cNvPr id="3272" name="Check Box 200" hidden="1">
              <a:extLst>
                <a:ext uri="{63B3BB69-23CF-44E3-9099-C40C66FF867C}">
                  <a14:compatExt spid="_x0000_s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301</xdr:row>
          <xdr:rowOff>0</xdr:rowOff>
        </xdr:from>
        <xdr:to>
          <xdr:col>3</xdr:col>
          <xdr:colOff>3095625</xdr:colOff>
          <xdr:row>302</xdr:row>
          <xdr:rowOff>28575</xdr:rowOff>
        </xdr:to>
        <xdr:sp macro="" textlink="">
          <xdr:nvSpPr>
            <xdr:cNvPr id="3273" name="Check Box 201" hidden="1">
              <a:extLst>
                <a:ext uri="{63B3BB69-23CF-44E3-9099-C40C66FF867C}">
                  <a14:compatExt spid="_x0000_s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306</xdr:row>
          <xdr:rowOff>0</xdr:rowOff>
        </xdr:from>
        <xdr:to>
          <xdr:col>3</xdr:col>
          <xdr:colOff>3100388</xdr:colOff>
          <xdr:row>306</xdr:row>
          <xdr:rowOff>171450</xdr:rowOff>
        </xdr:to>
        <xdr:sp macro="" textlink="">
          <xdr:nvSpPr>
            <xdr:cNvPr id="3274" name="Check Box 202" hidden="1">
              <a:extLst>
                <a:ext uri="{63B3BB69-23CF-44E3-9099-C40C66FF867C}">
                  <a14:compatExt spid="_x0000_s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306</xdr:row>
          <xdr:rowOff>176213</xdr:rowOff>
        </xdr:from>
        <xdr:to>
          <xdr:col>3</xdr:col>
          <xdr:colOff>3095625</xdr:colOff>
          <xdr:row>307</xdr:row>
          <xdr:rowOff>352425</xdr:rowOff>
        </xdr:to>
        <xdr:sp macro="" textlink="">
          <xdr:nvSpPr>
            <xdr:cNvPr id="3275" name="Check Box 203" hidden="1">
              <a:extLst>
                <a:ext uri="{63B3BB69-23CF-44E3-9099-C40C66FF867C}">
                  <a14:compatExt spid="_x0000_s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Dit blijkt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297</xdr:row>
          <xdr:rowOff>0</xdr:rowOff>
        </xdr:from>
        <xdr:to>
          <xdr:col>3</xdr:col>
          <xdr:colOff>3100388</xdr:colOff>
          <xdr:row>298</xdr:row>
          <xdr:rowOff>0</xdr:rowOff>
        </xdr:to>
        <xdr:sp macro="" textlink="">
          <xdr:nvSpPr>
            <xdr:cNvPr id="3276" name="Check Box 204" hidden="1">
              <a:extLst>
                <a:ext uri="{63B3BB69-23CF-44E3-9099-C40C66FF867C}">
                  <a14:compatExt spid="_x0000_s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298</xdr:row>
          <xdr:rowOff>0</xdr:rowOff>
        </xdr:from>
        <xdr:to>
          <xdr:col>3</xdr:col>
          <xdr:colOff>3095625</xdr:colOff>
          <xdr:row>299</xdr:row>
          <xdr:rowOff>14288</xdr:rowOff>
        </xdr:to>
        <xdr:sp macro="" textlink="">
          <xdr:nvSpPr>
            <xdr:cNvPr id="3277" name="Check Box 205" hidden="1">
              <a:extLst>
                <a:ext uri="{63B3BB69-23CF-44E3-9099-C40C66FF867C}">
                  <a14:compatExt spid="_x0000_s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302</xdr:row>
          <xdr:rowOff>361950</xdr:rowOff>
        </xdr:from>
        <xdr:to>
          <xdr:col>3</xdr:col>
          <xdr:colOff>3100388</xdr:colOff>
          <xdr:row>304</xdr:row>
          <xdr:rowOff>4763</xdr:rowOff>
        </xdr:to>
        <xdr:sp macro="" textlink="">
          <xdr:nvSpPr>
            <xdr:cNvPr id="3278" name="Check Box 206"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303</xdr:row>
          <xdr:rowOff>361950</xdr:rowOff>
        </xdr:from>
        <xdr:to>
          <xdr:col>3</xdr:col>
          <xdr:colOff>3095625</xdr:colOff>
          <xdr:row>304</xdr:row>
          <xdr:rowOff>352425</xdr:rowOff>
        </xdr:to>
        <xdr:sp macro="" textlink="">
          <xdr:nvSpPr>
            <xdr:cNvPr id="3279" name="Check Box 207" hidden="1">
              <a:extLst>
                <a:ext uri="{63B3BB69-23CF-44E3-9099-C40C66FF867C}">
                  <a14:compatExt spid="_x0000_s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309</xdr:row>
          <xdr:rowOff>0</xdr:rowOff>
        </xdr:from>
        <xdr:to>
          <xdr:col>3</xdr:col>
          <xdr:colOff>3100388</xdr:colOff>
          <xdr:row>309</xdr:row>
          <xdr:rowOff>171450</xdr:rowOff>
        </xdr:to>
        <xdr:sp macro="" textlink="">
          <xdr:nvSpPr>
            <xdr:cNvPr id="3280" name="Check Box 208" hidden="1">
              <a:extLst>
                <a:ext uri="{63B3BB69-23CF-44E3-9099-C40C66FF867C}">
                  <a14:compatExt spid="_x0000_s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Ja, namelijk...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309</xdr:row>
          <xdr:rowOff>361950</xdr:rowOff>
        </xdr:from>
        <xdr:to>
          <xdr:col>3</xdr:col>
          <xdr:colOff>3095625</xdr:colOff>
          <xdr:row>311</xdr:row>
          <xdr:rowOff>4763</xdr:rowOff>
        </xdr:to>
        <xdr:sp macro="" textlink="">
          <xdr:nvSpPr>
            <xdr:cNvPr id="3281" name="Check Box 209" hidden="1">
              <a:extLst>
                <a:ext uri="{63B3BB69-23CF-44E3-9099-C40C66FF867C}">
                  <a14:compatExt spid="_x0000_s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242</xdr:row>
          <xdr:rowOff>0</xdr:rowOff>
        </xdr:from>
        <xdr:to>
          <xdr:col>3</xdr:col>
          <xdr:colOff>3095625</xdr:colOff>
          <xdr:row>243</xdr:row>
          <xdr:rowOff>19050</xdr:rowOff>
        </xdr:to>
        <xdr:sp macro="" textlink="">
          <xdr:nvSpPr>
            <xdr:cNvPr id="3289" name="Check Box 217" hidden="1">
              <a:extLst>
                <a:ext uri="{63B3BB69-23CF-44E3-9099-C40C66FF867C}">
                  <a14:compatExt spid="_x0000_s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voor huisarts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243</xdr:row>
          <xdr:rowOff>0</xdr:rowOff>
        </xdr:from>
        <xdr:to>
          <xdr:col>3</xdr:col>
          <xdr:colOff>3095625</xdr:colOff>
          <xdr:row>244</xdr:row>
          <xdr:rowOff>19050</xdr:rowOff>
        </xdr:to>
        <xdr:sp macro="" textlink="">
          <xdr:nvSpPr>
            <xdr:cNvPr id="3290" name="Check Box 218" hidden="1">
              <a:extLst>
                <a:ext uri="{63B3BB69-23CF-44E3-9099-C40C66FF867C}">
                  <a14:compatExt spid="_x0000_s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voor school/kinderopvang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244</xdr:row>
          <xdr:rowOff>0</xdr:rowOff>
        </xdr:from>
        <xdr:to>
          <xdr:col>3</xdr:col>
          <xdr:colOff>3095625</xdr:colOff>
          <xdr:row>245</xdr:row>
          <xdr:rowOff>19050</xdr:rowOff>
        </xdr:to>
        <xdr:sp macro="" textlink="">
          <xdr:nvSpPr>
            <xdr:cNvPr id="3291" name="Check Box 219" hidden="1">
              <a:extLst>
                <a:ext uri="{63B3BB69-23CF-44E3-9099-C40C66FF867C}">
                  <a14:compatExt spid="_x0000_s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voor politie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245</xdr:row>
          <xdr:rowOff>0</xdr:rowOff>
        </xdr:from>
        <xdr:to>
          <xdr:col>3</xdr:col>
          <xdr:colOff>3095625</xdr:colOff>
          <xdr:row>246</xdr:row>
          <xdr:rowOff>19050</xdr:rowOff>
        </xdr:to>
        <xdr:sp macro="" textlink="">
          <xdr:nvSpPr>
            <xdr:cNvPr id="3292" name="Check Box 220" hidden="1">
              <a:extLst>
                <a:ext uri="{63B3BB69-23CF-44E3-9099-C40C66FF867C}">
                  <a14:compatExt spid="_x0000_s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voor GGZ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246</xdr:row>
          <xdr:rowOff>4763</xdr:rowOff>
        </xdr:from>
        <xdr:to>
          <xdr:col>3</xdr:col>
          <xdr:colOff>3095625</xdr:colOff>
          <xdr:row>247</xdr:row>
          <xdr:rowOff>28575</xdr:rowOff>
        </xdr:to>
        <xdr:sp macro="" textlink="">
          <xdr:nvSpPr>
            <xdr:cNvPr id="3293" name="Check Box 221" hidden="1">
              <a:extLst>
                <a:ext uri="{63B3BB69-23CF-44E3-9099-C40C66FF867C}">
                  <a14:compatExt spid="_x0000_s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voor verslavingszorg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247</xdr:row>
          <xdr:rowOff>0</xdr:rowOff>
        </xdr:from>
        <xdr:to>
          <xdr:col>3</xdr:col>
          <xdr:colOff>3095625</xdr:colOff>
          <xdr:row>248</xdr:row>
          <xdr:rowOff>19050</xdr:rowOff>
        </xdr:to>
        <xdr:sp macro="" textlink="">
          <xdr:nvSpPr>
            <xdr:cNvPr id="3294" name="Check Box 222" hidden="1">
              <a:extLst>
                <a:ext uri="{63B3BB69-23CF-44E3-9099-C40C66FF867C}">
                  <a14:compatExt spid="_x0000_s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voor vrouwenopvang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248</xdr:row>
          <xdr:rowOff>0</xdr:rowOff>
        </xdr:from>
        <xdr:to>
          <xdr:col>3</xdr:col>
          <xdr:colOff>3095625</xdr:colOff>
          <xdr:row>249</xdr:row>
          <xdr:rowOff>19050</xdr:rowOff>
        </xdr:to>
        <xdr:sp macro="" textlink="">
          <xdr:nvSpPr>
            <xdr:cNvPr id="3295" name="Check Box 223"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voor CSG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249</xdr:row>
          <xdr:rowOff>0</xdr:rowOff>
        </xdr:from>
        <xdr:to>
          <xdr:col>3</xdr:col>
          <xdr:colOff>3095625</xdr:colOff>
          <xdr:row>250</xdr:row>
          <xdr:rowOff>19050</xdr:rowOff>
        </xdr:to>
        <xdr:sp macro="" textlink="">
          <xdr:nvSpPr>
            <xdr:cNvPr id="3296" name="Check Box 224" hidden="1">
              <a:extLst>
                <a:ext uri="{63B3BB69-23CF-44E3-9099-C40C66FF867C}">
                  <a14:compatExt spid="_x0000_s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voor GI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250</xdr:row>
          <xdr:rowOff>0</xdr:rowOff>
        </xdr:from>
        <xdr:to>
          <xdr:col>3</xdr:col>
          <xdr:colOff>3095625</xdr:colOff>
          <xdr:row>251</xdr:row>
          <xdr:rowOff>19050</xdr:rowOff>
        </xdr:to>
        <xdr:sp macro="" textlink="">
          <xdr:nvSpPr>
            <xdr:cNvPr id="3297" name="Check Box 225" hidden="1">
              <a:extLst>
                <a:ext uri="{63B3BB69-23CF-44E3-9099-C40C66FF867C}">
                  <a14:compatExt spid="_x0000_s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voor RvdK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251</xdr:row>
          <xdr:rowOff>0</xdr:rowOff>
        </xdr:from>
        <xdr:to>
          <xdr:col>3</xdr:col>
          <xdr:colOff>3095625</xdr:colOff>
          <xdr:row>252</xdr:row>
          <xdr:rowOff>19050</xdr:rowOff>
        </xdr:to>
        <xdr:sp macro="" textlink="">
          <xdr:nvSpPr>
            <xdr:cNvPr id="3298" name="Check Box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nl-NL" sz="800" b="0" i="0" u="none" strike="noStrike" baseline="0">
                  <a:solidFill>
                    <a:srgbClr val="000000"/>
                  </a:solidFill>
                  <a:latin typeface="Segoe UI"/>
                  <a:cs typeface="Segoe UI"/>
                </a:rPr>
                <a:t>Nog onvoldoende voor reclassering</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absolute">
    <xdr:from>
      <xdr:col>1</xdr:col>
      <xdr:colOff>531463</xdr:colOff>
      <xdr:row>4</xdr:row>
      <xdr:rowOff>127528</xdr:rowOff>
    </xdr:from>
    <xdr:to>
      <xdr:col>14</xdr:col>
      <xdr:colOff>520170</xdr:colOff>
      <xdr:row>28</xdr:row>
      <xdr:rowOff>168272</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312994</xdr:colOff>
      <xdr:row>3</xdr:row>
      <xdr:rowOff>43962</xdr:rowOff>
    </xdr:from>
    <xdr:to>
      <xdr:col>15</xdr:col>
      <xdr:colOff>95249</xdr:colOff>
      <xdr:row>30</xdr:row>
      <xdr:rowOff>114299</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38101</xdr:colOff>
      <xdr:row>41</xdr:row>
      <xdr:rowOff>28575</xdr:rowOff>
    </xdr:from>
    <xdr:to>
      <xdr:col>9</xdr:col>
      <xdr:colOff>42864</xdr:colOff>
      <xdr:row>57</xdr:row>
      <xdr:rowOff>28575</xdr:rowOff>
    </xdr:to>
    <xdr:graphicFrame macro="">
      <xdr:nvGraphicFramePr>
        <xdr:cNvPr id="6"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42862</xdr:colOff>
      <xdr:row>40</xdr:row>
      <xdr:rowOff>76201</xdr:rowOff>
    </xdr:from>
    <xdr:to>
      <xdr:col>9</xdr:col>
      <xdr:colOff>23813</xdr:colOff>
      <xdr:row>57</xdr:row>
      <xdr:rowOff>149551</xdr:rowOff>
    </xdr:to>
    <xdr:graphicFrame macro="">
      <xdr:nvGraphicFramePr>
        <xdr:cNvPr id="11" name="Grafiek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513292</xdr:colOff>
      <xdr:row>41</xdr:row>
      <xdr:rowOff>86480</xdr:rowOff>
    </xdr:from>
    <xdr:to>
      <xdr:col>9</xdr:col>
      <xdr:colOff>209022</xdr:colOff>
      <xdr:row>58</xdr:row>
      <xdr:rowOff>162680</xdr:rowOff>
    </xdr:to>
    <xdr:graphicFrame macro="">
      <xdr:nvGraphicFramePr>
        <xdr:cNvPr id="8" name="Grafiek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598487</xdr:colOff>
      <xdr:row>40</xdr:row>
      <xdr:rowOff>75670</xdr:rowOff>
    </xdr:from>
    <xdr:to>
      <xdr:col>14</xdr:col>
      <xdr:colOff>419100</xdr:colOff>
      <xdr:row>57</xdr:row>
      <xdr:rowOff>149020</xdr:rowOff>
    </xdr:to>
    <xdr:graphicFrame macro="">
      <xdr:nvGraphicFramePr>
        <xdr:cNvPr id="12" name="Grafiek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512007</xdr:colOff>
      <xdr:row>41</xdr:row>
      <xdr:rowOff>95252</xdr:rowOff>
    </xdr:from>
    <xdr:to>
      <xdr:col>14</xdr:col>
      <xdr:colOff>477311</xdr:colOff>
      <xdr:row>58</xdr:row>
      <xdr:rowOff>156526</xdr:rowOff>
    </xdr:to>
    <xdr:graphicFrame macro="">
      <xdr:nvGraphicFramePr>
        <xdr:cNvPr id="10" name="Grafiek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39689</xdr:colOff>
      <xdr:row>59</xdr:row>
      <xdr:rowOff>87313</xdr:rowOff>
    </xdr:from>
    <xdr:to>
      <xdr:col>9</xdr:col>
      <xdr:colOff>55565</xdr:colOff>
      <xdr:row>77</xdr:row>
      <xdr:rowOff>27313</xdr:rowOff>
    </xdr:to>
    <xdr:graphicFrame macro="">
      <xdr:nvGraphicFramePr>
        <xdr:cNvPr id="13" name="Grafiek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9042</xdr:colOff>
      <xdr:row>60</xdr:row>
      <xdr:rowOff>99901</xdr:rowOff>
    </xdr:from>
    <xdr:to>
      <xdr:col>9</xdr:col>
      <xdr:colOff>83923</xdr:colOff>
      <xdr:row>78</xdr:row>
      <xdr:rowOff>28437</xdr:rowOff>
    </xdr:to>
    <xdr:graphicFrame macro="">
      <xdr:nvGraphicFramePr>
        <xdr:cNvPr id="14" name="Grafiek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649462</xdr:colOff>
      <xdr:row>59</xdr:row>
      <xdr:rowOff>82021</xdr:rowOff>
    </xdr:from>
    <xdr:to>
      <xdr:col>14</xdr:col>
      <xdr:colOff>480129</xdr:colOff>
      <xdr:row>77</xdr:row>
      <xdr:rowOff>16729</xdr:rowOff>
    </xdr:to>
    <xdr:graphicFrame macro="">
      <xdr:nvGraphicFramePr>
        <xdr:cNvPr id="15" name="Grafiek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481706</xdr:colOff>
      <xdr:row>60</xdr:row>
      <xdr:rowOff>102416</xdr:rowOff>
    </xdr:from>
    <xdr:to>
      <xdr:col>14</xdr:col>
      <xdr:colOff>638776</xdr:colOff>
      <xdr:row>77</xdr:row>
      <xdr:rowOff>169531</xdr:rowOff>
    </xdr:to>
    <xdr:graphicFrame macro="">
      <xdr:nvGraphicFramePr>
        <xdr:cNvPr id="16" name="Grafiek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6.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D11"/>
  <sheetViews>
    <sheetView workbookViewId="0">
      <selection activeCell="B8" sqref="B8"/>
    </sheetView>
  </sheetViews>
  <sheetFormatPr defaultRowHeight="14.25" x14ac:dyDescent="0.45"/>
  <cols>
    <col min="1" max="1" width="21.59765625" customWidth="1"/>
    <col min="3" max="3" width="12.1328125" customWidth="1"/>
    <col min="4" max="4" width="13.73046875" customWidth="1"/>
    <col min="8" max="368" width="3.1328125" customWidth="1"/>
  </cols>
  <sheetData>
    <row r="1" spans="1:368" s="1" customFormat="1" x14ac:dyDescent="0.45">
      <c r="A1" s="1" t="s">
        <v>2</v>
      </c>
      <c r="B1" s="1" t="s">
        <v>16</v>
      </c>
      <c r="C1" s="1" t="s">
        <v>17</v>
      </c>
      <c r="D1" s="1" t="s">
        <v>18</v>
      </c>
      <c r="E1" s="1" t="s">
        <v>19</v>
      </c>
      <c r="F1" s="1" t="s">
        <v>20</v>
      </c>
      <c r="G1" s="1" t="s">
        <v>21</v>
      </c>
      <c r="H1" s="1">
        <v>0</v>
      </c>
      <c r="I1" s="1">
        <v>1</v>
      </c>
      <c r="J1" s="1">
        <v>2</v>
      </c>
      <c r="K1" s="1">
        <v>3</v>
      </c>
      <c r="L1" s="1">
        <v>4</v>
      </c>
      <c r="M1" s="1">
        <v>5</v>
      </c>
      <c r="N1" s="1">
        <v>6</v>
      </c>
      <c r="O1" s="1">
        <v>7</v>
      </c>
      <c r="P1" s="1">
        <v>8</v>
      </c>
      <c r="Q1" s="1">
        <v>9</v>
      </c>
      <c r="R1" s="1">
        <v>10</v>
      </c>
      <c r="S1" s="1">
        <v>11</v>
      </c>
      <c r="T1" s="1">
        <v>12</v>
      </c>
      <c r="U1" s="1">
        <v>13</v>
      </c>
      <c r="V1" s="1">
        <v>14</v>
      </c>
      <c r="W1" s="1">
        <v>15</v>
      </c>
      <c r="X1" s="1">
        <v>16</v>
      </c>
      <c r="Y1" s="1">
        <v>17</v>
      </c>
      <c r="Z1" s="1">
        <v>18</v>
      </c>
      <c r="AA1" s="1">
        <v>19</v>
      </c>
      <c r="AB1" s="1">
        <v>20</v>
      </c>
      <c r="AC1" s="1">
        <v>21</v>
      </c>
      <c r="AD1" s="1">
        <v>22</v>
      </c>
      <c r="AE1" s="1">
        <v>23</v>
      </c>
      <c r="AF1" s="1">
        <v>24</v>
      </c>
      <c r="AG1" s="1">
        <v>25</v>
      </c>
      <c r="AH1" s="1">
        <v>26</v>
      </c>
      <c r="AI1" s="1">
        <v>27</v>
      </c>
      <c r="AJ1" s="1">
        <v>28</v>
      </c>
      <c r="AK1" s="1">
        <v>29</v>
      </c>
      <c r="AL1" s="1">
        <v>30</v>
      </c>
      <c r="AM1" s="1">
        <v>31</v>
      </c>
      <c r="AN1" s="1">
        <v>32</v>
      </c>
      <c r="AO1" s="1">
        <v>33</v>
      </c>
      <c r="AP1" s="1">
        <v>34</v>
      </c>
      <c r="AQ1" s="1">
        <v>35</v>
      </c>
      <c r="AR1" s="1">
        <v>36</v>
      </c>
      <c r="AS1" s="1">
        <v>37</v>
      </c>
      <c r="AT1" s="1">
        <v>38</v>
      </c>
      <c r="AU1" s="1">
        <v>39</v>
      </c>
      <c r="AV1" s="1">
        <v>40</v>
      </c>
      <c r="AW1" s="1">
        <v>41</v>
      </c>
      <c r="AX1" s="1">
        <v>42</v>
      </c>
      <c r="AY1" s="1">
        <v>43</v>
      </c>
      <c r="AZ1" s="1">
        <v>44</v>
      </c>
      <c r="BA1" s="1">
        <v>45</v>
      </c>
      <c r="BB1" s="1">
        <v>46</v>
      </c>
      <c r="BC1" s="1">
        <v>47</v>
      </c>
      <c r="BD1" s="1">
        <v>48</v>
      </c>
      <c r="BE1" s="1">
        <v>49</v>
      </c>
      <c r="BF1" s="1">
        <v>50</v>
      </c>
      <c r="BG1" s="1">
        <v>51</v>
      </c>
      <c r="BH1" s="1">
        <v>52</v>
      </c>
      <c r="BI1" s="1">
        <v>53</v>
      </c>
      <c r="BJ1" s="1">
        <v>54</v>
      </c>
      <c r="BK1" s="1">
        <v>55</v>
      </c>
      <c r="BL1" s="1">
        <v>56</v>
      </c>
      <c r="BM1" s="1">
        <v>57</v>
      </c>
      <c r="BN1" s="1">
        <v>58</v>
      </c>
      <c r="BO1" s="1">
        <v>59</v>
      </c>
      <c r="BP1" s="1">
        <v>60</v>
      </c>
      <c r="BQ1" s="1">
        <v>61</v>
      </c>
      <c r="BR1" s="1">
        <v>62</v>
      </c>
      <c r="BS1" s="1">
        <v>63</v>
      </c>
      <c r="BT1" s="1">
        <v>64</v>
      </c>
      <c r="BU1" s="1">
        <v>65</v>
      </c>
      <c r="BV1" s="1">
        <v>66</v>
      </c>
      <c r="BW1" s="1">
        <v>67</v>
      </c>
      <c r="BX1" s="1">
        <v>68</v>
      </c>
      <c r="BY1" s="1">
        <v>69</v>
      </c>
      <c r="BZ1" s="1">
        <v>70</v>
      </c>
      <c r="CA1" s="1">
        <v>71</v>
      </c>
      <c r="CB1" s="1">
        <v>72</v>
      </c>
      <c r="CC1" s="1">
        <v>73</v>
      </c>
      <c r="CD1" s="1">
        <v>74</v>
      </c>
      <c r="CE1" s="1">
        <v>75</v>
      </c>
      <c r="CF1" s="1">
        <v>76</v>
      </c>
      <c r="CG1" s="1">
        <v>77</v>
      </c>
      <c r="CH1" s="1">
        <v>78</v>
      </c>
      <c r="CI1" s="1">
        <v>79</v>
      </c>
      <c r="CJ1" s="1">
        <v>80</v>
      </c>
      <c r="CK1" s="1">
        <v>81</v>
      </c>
      <c r="CL1" s="1">
        <v>82</v>
      </c>
      <c r="CM1" s="1">
        <v>83</v>
      </c>
      <c r="CN1" s="1">
        <v>84</v>
      </c>
      <c r="CO1" s="1">
        <v>85</v>
      </c>
      <c r="CP1" s="1">
        <v>86</v>
      </c>
      <c r="CQ1" s="1">
        <v>87</v>
      </c>
      <c r="CR1" s="1">
        <v>88</v>
      </c>
      <c r="CS1" s="1">
        <v>89</v>
      </c>
      <c r="CT1" s="1">
        <v>90</v>
      </c>
      <c r="CU1" s="1">
        <v>91</v>
      </c>
      <c r="CV1" s="1">
        <v>92</v>
      </c>
      <c r="CW1" s="1">
        <v>93</v>
      </c>
      <c r="CX1" s="1">
        <v>94</v>
      </c>
      <c r="CY1" s="1">
        <v>95</v>
      </c>
      <c r="CZ1" s="1">
        <v>96</v>
      </c>
      <c r="DA1" s="1">
        <v>97</v>
      </c>
      <c r="DB1" s="1">
        <v>98</v>
      </c>
      <c r="DC1" s="1">
        <v>99</v>
      </c>
      <c r="DD1" s="1">
        <v>100</v>
      </c>
      <c r="DE1" s="1">
        <v>101</v>
      </c>
      <c r="DF1" s="1">
        <v>102</v>
      </c>
      <c r="DG1" s="1">
        <v>103</v>
      </c>
      <c r="DH1" s="1">
        <v>104</v>
      </c>
      <c r="DI1" s="1">
        <v>105</v>
      </c>
      <c r="DJ1" s="1">
        <v>106</v>
      </c>
      <c r="DK1" s="1">
        <v>107</v>
      </c>
      <c r="DL1" s="1">
        <v>108</v>
      </c>
      <c r="DM1" s="1">
        <v>109</v>
      </c>
      <c r="DN1" s="1">
        <v>110</v>
      </c>
      <c r="DO1" s="1">
        <v>111</v>
      </c>
      <c r="DP1" s="1">
        <v>112</v>
      </c>
      <c r="DQ1" s="1">
        <v>113</v>
      </c>
      <c r="DR1" s="1">
        <v>114</v>
      </c>
      <c r="DS1" s="1">
        <v>115</v>
      </c>
      <c r="DT1" s="1">
        <v>116</v>
      </c>
      <c r="DU1" s="1">
        <v>117</v>
      </c>
      <c r="DV1" s="1">
        <v>118</v>
      </c>
      <c r="DW1" s="1">
        <v>119</v>
      </c>
      <c r="DX1" s="1">
        <v>120</v>
      </c>
      <c r="DY1" s="1">
        <v>121</v>
      </c>
      <c r="DZ1" s="1">
        <v>122</v>
      </c>
      <c r="EA1" s="1">
        <v>123</v>
      </c>
      <c r="EB1" s="1">
        <v>124</v>
      </c>
      <c r="EC1" s="1">
        <v>125</v>
      </c>
      <c r="ED1" s="1">
        <v>126</v>
      </c>
      <c r="EE1" s="1">
        <v>127</v>
      </c>
      <c r="EF1" s="1">
        <v>128</v>
      </c>
      <c r="EG1" s="1">
        <v>129</v>
      </c>
      <c r="EH1" s="1">
        <v>130</v>
      </c>
      <c r="EI1" s="1">
        <v>131</v>
      </c>
      <c r="EJ1" s="1">
        <v>132</v>
      </c>
      <c r="EK1" s="1">
        <v>133</v>
      </c>
      <c r="EL1" s="1">
        <v>134</v>
      </c>
      <c r="EM1" s="1">
        <v>135</v>
      </c>
      <c r="EN1" s="1">
        <v>136</v>
      </c>
      <c r="EO1" s="1">
        <v>137</v>
      </c>
      <c r="EP1" s="1">
        <v>138</v>
      </c>
      <c r="EQ1" s="1">
        <v>139</v>
      </c>
      <c r="ER1" s="1">
        <v>140</v>
      </c>
      <c r="ES1" s="1">
        <v>141</v>
      </c>
      <c r="ET1" s="1">
        <v>142</v>
      </c>
      <c r="EU1" s="1">
        <v>143</v>
      </c>
      <c r="EV1" s="1">
        <v>144</v>
      </c>
      <c r="EW1" s="1">
        <v>145</v>
      </c>
      <c r="EX1" s="1">
        <v>146</v>
      </c>
      <c r="EY1" s="1">
        <v>147</v>
      </c>
      <c r="EZ1" s="1">
        <v>148</v>
      </c>
      <c r="FA1" s="1">
        <v>149</v>
      </c>
      <c r="FB1" s="1">
        <v>150</v>
      </c>
      <c r="FC1" s="1">
        <v>151</v>
      </c>
      <c r="FD1" s="1">
        <v>152</v>
      </c>
      <c r="FE1" s="1">
        <v>153</v>
      </c>
      <c r="FF1" s="1">
        <v>154</v>
      </c>
      <c r="FG1" s="1">
        <v>155</v>
      </c>
      <c r="FH1" s="1">
        <v>156</v>
      </c>
      <c r="FI1" s="1">
        <v>157</v>
      </c>
      <c r="FJ1" s="1">
        <v>158</v>
      </c>
      <c r="FK1" s="1">
        <v>159</v>
      </c>
      <c r="FL1" s="1">
        <v>160</v>
      </c>
      <c r="FM1" s="1">
        <v>161</v>
      </c>
      <c r="FN1" s="1">
        <v>162</v>
      </c>
      <c r="FO1" s="1">
        <v>163</v>
      </c>
      <c r="FP1" s="1">
        <v>164</v>
      </c>
      <c r="FQ1" s="1">
        <v>165</v>
      </c>
      <c r="FR1" s="1">
        <v>166</v>
      </c>
      <c r="FS1" s="1">
        <v>167</v>
      </c>
      <c r="FT1" s="1">
        <v>168</v>
      </c>
      <c r="FU1" s="1">
        <v>169</v>
      </c>
      <c r="FV1" s="1">
        <v>170</v>
      </c>
      <c r="FW1" s="1">
        <v>171</v>
      </c>
      <c r="FX1" s="1">
        <v>172</v>
      </c>
      <c r="FY1" s="1">
        <v>173</v>
      </c>
      <c r="FZ1" s="1">
        <v>174</v>
      </c>
      <c r="GA1" s="1">
        <v>175</v>
      </c>
      <c r="GB1" s="1">
        <v>176</v>
      </c>
      <c r="GC1" s="1">
        <v>177</v>
      </c>
      <c r="GD1" s="1">
        <v>178</v>
      </c>
      <c r="GE1" s="1">
        <v>179</v>
      </c>
      <c r="GF1" s="1">
        <v>180</v>
      </c>
      <c r="GG1" s="1">
        <v>181</v>
      </c>
      <c r="GH1" s="1">
        <v>182</v>
      </c>
      <c r="GI1" s="1">
        <v>183</v>
      </c>
      <c r="GJ1" s="1">
        <v>184</v>
      </c>
      <c r="GK1" s="1">
        <v>185</v>
      </c>
      <c r="GL1" s="1">
        <v>186</v>
      </c>
      <c r="GM1" s="1">
        <v>187</v>
      </c>
      <c r="GN1" s="1">
        <v>188</v>
      </c>
      <c r="GO1" s="1">
        <v>189</v>
      </c>
      <c r="GP1" s="1">
        <v>190</v>
      </c>
      <c r="GQ1" s="1">
        <v>191</v>
      </c>
      <c r="GR1" s="1">
        <v>192</v>
      </c>
      <c r="GS1" s="1">
        <v>193</v>
      </c>
      <c r="GT1" s="1">
        <v>194</v>
      </c>
      <c r="GU1" s="1">
        <v>195</v>
      </c>
      <c r="GV1" s="1">
        <v>196</v>
      </c>
      <c r="GW1" s="1">
        <v>197</v>
      </c>
      <c r="GX1" s="1">
        <v>198</v>
      </c>
      <c r="GY1" s="1">
        <v>199</v>
      </c>
      <c r="GZ1" s="1">
        <v>200</v>
      </c>
      <c r="HA1" s="1">
        <v>201</v>
      </c>
      <c r="HB1" s="1">
        <v>202</v>
      </c>
      <c r="HC1" s="1">
        <v>203</v>
      </c>
      <c r="HD1" s="1">
        <v>204</v>
      </c>
      <c r="HE1" s="1">
        <v>205</v>
      </c>
      <c r="HF1" s="1">
        <v>206</v>
      </c>
      <c r="HG1" s="1">
        <v>207</v>
      </c>
      <c r="HH1" s="1">
        <v>208</v>
      </c>
      <c r="HI1" s="1">
        <v>209</v>
      </c>
      <c r="HJ1" s="1">
        <v>210</v>
      </c>
      <c r="HK1" s="1">
        <v>211</v>
      </c>
      <c r="HL1" s="1">
        <v>212</v>
      </c>
      <c r="HM1" s="1">
        <v>213</v>
      </c>
      <c r="HN1" s="1">
        <v>214</v>
      </c>
      <c r="HO1" s="1">
        <v>215</v>
      </c>
      <c r="HP1" s="1">
        <v>216</v>
      </c>
      <c r="HQ1" s="1">
        <v>217</v>
      </c>
      <c r="HR1" s="1">
        <v>218</v>
      </c>
      <c r="HS1" s="1">
        <v>219</v>
      </c>
      <c r="HT1" s="1">
        <v>220</v>
      </c>
      <c r="HU1" s="1">
        <v>221</v>
      </c>
      <c r="HV1" s="1">
        <v>222</v>
      </c>
      <c r="HW1" s="1">
        <v>223</v>
      </c>
      <c r="HX1" s="1">
        <v>224</v>
      </c>
      <c r="HY1" s="1">
        <v>225</v>
      </c>
      <c r="HZ1" s="1">
        <v>226</v>
      </c>
      <c r="IA1" s="1">
        <v>227</v>
      </c>
      <c r="IB1" s="1">
        <v>228</v>
      </c>
      <c r="IC1" s="1">
        <v>229</v>
      </c>
      <c r="ID1" s="1">
        <v>230</v>
      </c>
      <c r="IE1" s="1">
        <v>231</v>
      </c>
      <c r="IF1" s="1">
        <v>232</v>
      </c>
      <c r="IG1" s="1">
        <v>233</v>
      </c>
      <c r="IH1" s="1">
        <v>234</v>
      </c>
      <c r="II1" s="1">
        <v>235</v>
      </c>
      <c r="IJ1" s="1">
        <v>236</v>
      </c>
      <c r="IK1" s="1">
        <v>237</v>
      </c>
      <c r="IL1" s="1">
        <v>238</v>
      </c>
      <c r="IM1" s="1">
        <v>239</v>
      </c>
      <c r="IN1" s="1">
        <v>240</v>
      </c>
      <c r="IO1" s="1">
        <v>241</v>
      </c>
      <c r="IP1" s="1">
        <v>242</v>
      </c>
      <c r="IQ1" s="1">
        <v>243</v>
      </c>
      <c r="IR1" s="1">
        <v>244</v>
      </c>
      <c r="IS1" s="1">
        <v>245</v>
      </c>
      <c r="IT1" s="1">
        <v>246</v>
      </c>
      <c r="IU1" s="1">
        <v>247</v>
      </c>
      <c r="IV1" s="1">
        <v>248</v>
      </c>
      <c r="IW1" s="1">
        <v>249</v>
      </c>
      <c r="IX1" s="1">
        <v>250</v>
      </c>
      <c r="IY1" s="1">
        <v>251</v>
      </c>
      <c r="IZ1" s="1">
        <v>252</v>
      </c>
      <c r="JA1" s="1">
        <v>253</v>
      </c>
      <c r="JB1" s="1">
        <v>254</v>
      </c>
      <c r="JC1" s="1">
        <v>255</v>
      </c>
      <c r="JD1" s="1">
        <v>256</v>
      </c>
      <c r="JE1" s="1">
        <v>257</v>
      </c>
      <c r="JF1" s="1">
        <v>258</v>
      </c>
      <c r="JG1" s="1">
        <v>259</v>
      </c>
      <c r="JH1" s="1">
        <v>260</v>
      </c>
      <c r="JI1" s="1">
        <v>261</v>
      </c>
      <c r="JJ1" s="1">
        <v>262</v>
      </c>
      <c r="JK1" s="1">
        <v>263</v>
      </c>
      <c r="JL1" s="1">
        <v>264</v>
      </c>
      <c r="JM1" s="1">
        <v>265</v>
      </c>
      <c r="JN1" s="1">
        <v>266</v>
      </c>
      <c r="JO1" s="1">
        <v>267</v>
      </c>
      <c r="JP1" s="1">
        <v>268</v>
      </c>
      <c r="JQ1" s="1">
        <v>269</v>
      </c>
      <c r="JR1" s="1">
        <v>270</v>
      </c>
      <c r="JS1" s="1">
        <v>271</v>
      </c>
      <c r="JT1" s="1">
        <v>272</v>
      </c>
      <c r="JU1" s="1">
        <v>273</v>
      </c>
      <c r="JV1" s="1">
        <v>274</v>
      </c>
      <c r="JW1" s="1">
        <v>275</v>
      </c>
      <c r="JX1" s="1">
        <v>276</v>
      </c>
      <c r="JY1" s="1">
        <v>277</v>
      </c>
      <c r="JZ1" s="1">
        <v>278</v>
      </c>
      <c r="KA1" s="1">
        <v>279</v>
      </c>
      <c r="KB1" s="1">
        <v>280</v>
      </c>
      <c r="KC1" s="1">
        <v>281</v>
      </c>
      <c r="KD1" s="1">
        <v>282</v>
      </c>
      <c r="KE1" s="1">
        <v>283</v>
      </c>
      <c r="KF1" s="1">
        <v>284</v>
      </c>
      <c r="KG1" s="1">
        <v>285</v>
      </c>
      <c r="KH1" s="1">
        <v>286</v>
      </c>
      <c r="KI1" s="1">
        <v>287</v>
      </c>
      <c r="KJ1" s="1">
        <v>288</v>
      </c>
      <c r="KK1" s="1">
        <v>289</v>
      </c>
      <c r="KL1" s="1">
        <v>290</v>
      </c>
      <c r="KM1" s="1">
        <v>291</v>
      </c>
      <c r="KN1" s="1">
        <v>292</v>
      </c>
      <c r="KO1" s="1">
        <v>293</v>
      </c>
      <c r="KP1" s="1">
        <v>294</v>
      </c>
      <c r="KQ1" s="1">
        <v>295</v>
      </c>
      <c r="KR1" s="1">
        <v>296</v>
      </c>
      <c r="KS1" s="1">
        <v>297</v>
      </c>
      <c r="KT1" s="1">
        <v>298</v>
      </c>
      <c r="KU1" s="1">
        <v>299</v>
      </c>
      <c r="KV1" s="1">
        <v>300</v>
      </c>
      <c r="KW1" s="1">
        <v>301</v>
      </c>
      <c r="KX1" s="1">
        <v>302</v>
      </c>
      <c r="KY1" s="1">
        <v>303</v>
      </c>
      <c r="KZ1" s="1">
        <v>304</v>
      </c>
      <c r="LA1" s="1">
        <v>305</v>
      </c>
      <c r="LB1" s="1">
        <v>306</v>
      </c>
      <c r="LC1" s="1">
        <v>307</v>
      </c>
      <c r="LD1" s="1">
        <v>308</v>
      </c>
      <c r="LE1" s="1">
        <v>309</v>
      </c>
      <c r="LF1" s="1">
        <v>310</v>
      </c>
      <c r="LG1" s="1">
        <v>311</v>
      </c>
      <c r="LH1" s="1">
        <v>312</v>
      </c>
      <c r="LI1" s="1">
        <v>313</v>
      </c>
      <c r="LJ1" s="1">
        <v>314</v>
      </c>
      <c r="LK1" s="1">
        <v>315</v>
      </c>
      <c r="LL1" s="1">
        <v>316</v>
      </c>
      <c r="LM1" s="1">
        <v>317</v>
      </c>
      <c r="LN1" s="1">
        <v>318</v>
      </c>
      <c r="LO1" s="1">
        <v>319</v>
      </c>
      <c r="LP1" s="1">
        <v>320</v>
      </c>
      <c r="LQ1" s="1">
        <v>321</v>
      </c>
      <c r="LR1" s="1">
        <v>322</v>
      </c>
      <c r="LS1" s="1">
        <v>323</v>
      </c>
      <c r="LT1" s="1">
        <v>324</v>
      </c>
      <c r="LU1" s="1">
        <v>325</v>
      </c>
      <c r="LV1" s="1">
        <v>326</v>
      </c>
      <c r="LW1" s="1">
        <v>327</v>
      </c>
      <c r="LX1" s="1">
        <v>328</v>
      </c>
      <c r="LY1" s="1">
        <v>329</v>
      </c>
      <c r="LZ1" s="1">
        <v>330</v>
      </c>
      <c r="MA1" s="1">
        <v>331</v>
      </c>
      <c r="MB1" s="1">
        <v>332</v>
      </c>
      <c r="MC1" s="1">
        <v>333</v>
      </c>
      <c r="MD1" s="1">
        <v>334</v>
      </c>
      <c r="ME1" s="1">
        <v>335</v>
      </c>
      <c r="MF1" s="1">
        <v>336</v>
      </c>
      <c r="MG1" s="1">
        <v>337</v>
      </c>
      <c r="MH1" s="1">
        <v>338</v>
      </c>
      <c r="MI1" s="1">
        <v>339</v>
      </c>
      <c r="MJ1" s="1">
        <v>340</v>
      </c>
      <c r="MK1" s="1">
        <v>341</v>
      </c>
      <c r="ML1" s="1">
        <v>342</v>
      </c>
      <c r="MM1" s="1">
        <v>343</v>
      </c>
      <c r="MN1" s="1">
        <v>344</v>
      </c>
      <c r="MO1" s="1">
        <v>345</v>
      </c>
      <c r="MP1" s="1">
        <v>346</v>
      </c>
      <c r="MQ1" s="1">
        <v>347</v>
      </c>
      <c r="MR1" s="1">
        <v>348</v>
      </c>
      <c r="MS1" s="1">
        <v>349</v>
      </c>
      <c r="MT1" s="1">
        <v>350</v>
      </c>
      <c r="MU1" s="1">
        <v>351</v>
      </c>
      <c r="MV1" s="1">
        <v>352</v>
      </c>
      <c r="MW1" s="1">
        <v>353</v>
      </c>
      <c r="MX1" s="1">
        <v>354</v>
      </c>
      <c r="MY1" s="1">
        <v>355</v>
      </c>
      <c r="MZ1" s="1">
        <v>356</v>
      </c>
      <c r="NA1" s="1">
        <v>357</v>
      </c>
      <c r="NB1" s="1">
        <v>358</v>
      </c>
      <c r="NC1" s="1">
        <v>359</v>
      </c>
      <c r="ND1" s="1">
        <v>360</v>
      </c>
    </row>
    <row r="2" spans="1:368" x14ac:dyDescent="0.45">
      <c r="A2" t="s">
        <v>3</v>
      </c>
      <c r="B2">
        <f>(SUM(Kwaliteitsstandaard1))/20</f>
        <v>0</v>
      </c>
      <c r="C2">
        <v>1</v>
      </c>
      <c r="D2">
        <f>C2/SUM($C$2:$C$11)</f>
        <v>0.1</v>
      </c>
      <c r="E2">
        <f>0</f>
        <v>0</v>
      </c>
      <c r="F2">
        <f>360*SUM($D$2:D2)</f>
        <v>36</v>
      </c>
      <c r="G2" t="str">
        <f>A2</f>
        <v>Kwaliteitsstandaard 1</v>
      </c>
      <c r="H2">
        <f>IF(AND(H$1&gt;=$E2,H$1&lt;=$F2),$B2,0)</f>
        <v>0</v>
      </c>
      <c r="I2">
        <f t="shared" ref="I2:BT3" si="0">IF(AND(I$1&gt;=$E2,I$1&lt;=$F2),$B2,0)</f>
        <v>0</v>
      </c>
      <c r="J2">
        <f t="shared" si="0"/>
        <v>0</v>
      </c>
      <c r="K2">
        <f t="shared" si="0"/>
        <v>0</v>
      </c>
      <c r="L2">
        <f t="shared" si="0"/>
        <v>0</v>
      </c>
      <c r="M2">
        <f t="shared" si="0"/>
        <v>0</v>
      </c>
      <c r="N2">
        <f t="shared" si="0"/>
        <v>0</v>
      </c>
      <c r="O2">
        <f t="shared" si="0"/>
        <v>0</v>
      </c>
      <c r="P2">
        <f t="shared" si="0"/>
        <v>0</v>
      </c>
      <c r="Q2">
        <f t="shared" si="0"/>
        <v>0</v>
      </c>
      <c r="R2">
        <f t="shared" si="0"/>
        <v>0</v>
      </c>
      <c r="S2">
        <f t="shared" si="0"/>
        <v>0</v>
      </c>
      <c r="T2">
        <f t="shared" si="0"/>
        <v>0</v>
      </c>
      <c r="U2">
        <f t="shared" si="0"/>
        <v>0</v>
      </c>
      <c r="V2">
        <f t="shared" si="0"/>
        <v>0</v>
      </c>
      <c r="W2">
        <f t="shared" si="0"/>
        <v>0</v>
      </c>
      <c r="X2">
        <f t="shared" si="0"/>
        <v>0</v>
      </c>
      <c r="Y2">
        <f t="shared" si="0"/>
        <v>0</v>
      </c>
      <c r="Z2">
        <f t="shared" si="0"/>
        <v>0</v>
      </c>
      <c r="AA2">
        <f t="shared" si="0"/>
        <v>0</v>
      </c>
      <c r="AB2">
        <f t="shared" si="0"/>
        <v>0</v>
      </c>
      <c r="AC2">
        <f t="shared" si="0"/>
        <v>0</v>
      </c>
      <c r="AD2">
        <f t="shared" si="0"/>
        <v>0</v>
      </c>
      <c r="AE2">
        <f t="shared" si="0"/>
        <v>0</v>
      </c>
      <c r="AF2">
        <f t="shared" si="0"/>
        <v>0</v>
      </c>
      <c r="AG2">
        <f t="shared" si="0"/>
        <v>0</v>
      </c>
      <c r="AH2">
        <f t="shared" si="0"/>
        <v>0</v>
      </c>
      <c r="AI2">
        <f t="shared" si="0"/>
        <v>0</v>
      </c>
      <c r="AJ2">
        <f t="shared" si="0"/>
        <v>0</v>
      </c>
      <c r="AK2">
        <f t="shared" si="0"/>
        <v>0</v>
      </c>
      <c r="AL2">
        <f t="shared" si="0"/>
        <v>0</v>
      </c>
      <c r="AM2">
        <f t="shared" si="0"/>
        <v>0</v>
      </c>
      <c r="AN2">
        <f t="shared" si="0"/>
        <v>0</v>
      </c>
      <c r="AO2">
        <f t="shared" si="0"/>
        <v>0</v>
      </c>
      <c r="AP2">
        <f t="shared" si="0"/>
        <v>0</v>
      </c>
      <c r="AQ2">
        <f t="shared" si="0"/>
        <v>0</v>
      </c>
      <c r="AR2">
        <f t="shared" si="0"/>
        <v>0</v>
      </c>
      <c r="AS2">
        <f t="shared" si="0"/>
        <v>0</v>
      </c>
      <c r="AT2">
        <f t="shared" si="0"/>
        <v>0</v>
      </c>
      <c r="AU2">
        <f t="shared" si="0"/>
        <v>0</v>
      </c>
      <c r="AV2">
        <f t="shared" si="0"/>
        <v>0</v>
      </c>
      <c r="AW2">
        <f t="shared" si="0"/>
        <v>0</v>
      </c>
      <c r="AX2">
        <f t="shared" si="0"/>
        <v>0</v>
      </c>
      <c r="AY2">
        <f t="shared" si="0"/>
        <v>0</v>
      </c>
      <c r="AZ2">
        <f t="shared" si="0"/>
        <v>0</v>
      </c>
      <c r="BA2">
        <f t="shared" si="0"/>
        <v>0</v>
      </c>
      <c r="BB2">
        <f t="shared" si="0"/>
        <v>0</v>
      </c>
      <c r="BC2">
        <f t="shared" si="0"/>
        <v>0</v>
      </c>
      <c r="BD2">
        <f t="shared" si="0"/>
        <v>0</v>
      </c>
      <c r="BE2">
        <f t="shared" si="0"/>
        <v>0</v>
      </c>
      <c r="BF2">
        <f t="shared" si="0"/>
        <v>0</v>
      </c>
      <c r="BG2">
        <f t="shared" si="0"/>
        <v>0</v>
      </c>
      <c r="BH2">
        <f t="shared" si="0"/>
        <v>0</v>
      </c>
      <c r="BI2">
        <f t="shared" si="0"/>
        <v>0</v>
      </c>
      <c r="BJ2">
        <f t="shared" si="0"/>
        <v>0</v>
      </c>
      <c r="BK2">
        <f t="shared" si="0"/>
        <v>0</v>
      </c>
      <c r="BL2">
        <f t="shared" si="0"/>
        <v>0</v>
      </c>
      <c r="BM2">
        <f t="shared" si="0"/>
        <v>0</v>
      </c>
      <c r="BN2">
        <f t="shared" si="0"/>
        <v>0</v>
      </c>
      <c r="BO2">
        <f t="shared" si="0"/>
        <v>0</v>
      </c>
      <c r="BP2">
        <f t="shared" si="0"/>
        <v>0</v>
      </c>
      <c r="BQ2">
        <f t="shared" si="0"/>
        <v>0</v>
      </c>
      <c r="BR2">
        <f t="shared" si="0"/>
        <v>0</v>
      </c>
      <c r="BS2">
        <f t="shared" si="0"/>
        <v>0</v>
      </c>
      <c r="BT2">
        <f t="shared" si="0"/>
        <v>0</v>
      </c>
      <c r="BU2">
        <f t="shared" ref="BU2:EF5" si="1">IF(AND(BU$1&gt;=$E2,BU$1&lt;=$F2),$B2,0)</f>
        <v>0</v>
      </c>
      <c r="BV2">
        <f t="shared" si="1"/>
        <v>0</v>
      </c>
      <c r="BW2">
        <f t="shared" si="1"/>
        <v>0</v>
      </c>
      <c r="BX2">
        <f t="shared" si="1"/>
        <v>0</v>
      </c>
      <c r="BY2">
        <f t="shared" si="1"/>
        <v>0</v>
      </c>
      <c r="BZ2">
        <f t="shared" si="1"/>
        <v>0</v>
      </c>
      <c r="CA2">
        <f t="shared" si="1"/>
        <v>0</v>
      </c>
      <c r="CB2">
        <f t="shared" si="1"/>
        <v>0</v>
      </c>
      <c r="CC2">
        <f t="shared" si="1"/>
        <v>0</v>
      </c>
      <c r="CD2">
        <f t="shared" si="1"/>
        <v>0</v>
      </c>
      <c r="CE2">
        <f t="shared" si="1"/>
        <v>0</v>
      </c>
      <c r="CF2">
        <f t="shared" si="1"/>
        <v>0</v>
      </c>
      <c r="CG2">
        <f t="shared" si="1"/>
        <v>0</v>
      </c>
      <c r="CH2">
        <f t="shared" si="1"/>
        <v>0</v>
      </c>
      <c r="CI2">
        <f t="shared" si="1"/>
        <v>0</v>
      </c>
      <c r="CJ2">
        <f t="shared" si="1"/>
        <v>0</v>
      </c>
      <c r="CK2">
        <f t="shared" si="1"/>
        <v>0</v>
      </c>
      <c r="CL2">
        <f t="shared" si="1"/>
        <v>0</v>
      </c>
      <c r="CM2">
        <f t="shared" si="1"/>
        <v>0</v>
      </c>
      <c r="CN2">
        <f t="shared" si="1"/>
        <v>0</v>
      </c>
      <c r="CO2">
        <f t="shared" si="1"/>
        <v>0</v>
      </c>
      <c r="CP2">
        <f t="shared" si="1"/>
        <v>0</v>
      </c>
      <c r="CQ2">
        <f t="shared" si="1"/>
        <v>0</v>
      </c>
      <c r="CR2">
        <f t="shared" si="1"/>
        <v>0</v>
      </c>
      <c r="CS2">
        <f t="shared" si="1"/>
        <v>0</v>
      </c>
      <c r="CT2">
        <f t="shared" si="1"/>
        <v>0</v>
      </c>
      <c r="CU2">
        <f t="shared" si="1"/>
        <v>0</v>
      </c>
      <c r="CV2">
        <f t="shared" si="1"/>
        <v>0</v>
      </c>
      <c r="CW2">
        <f t="shared" si="1"/>
        <v>0</v>
      </c>
      <c r="CX2">
        <f t="shared" si="1"/>
        <v>0</v>
      </c>
      <c r="CY2">
        <f t="shared" si="1"/>
        <v>0</v>
      </c>
      <c r="CZ2">
        <f t="shared" si="1"/>
        <v>0</v>
      </c>
      <c r="DA2">
        <f t="shared" si="1"/>
        <v>0</v>
      </c>
      <c r="DB2">
        <f t="shared" si="1"/>
        <v>0</v>
      </c>
      <c r="DC2">
        <f t="shared" si="1"/>
        <v>0</v>
      </c>
      <c r="DD2">
        <f t="shared" si="1"/>
        <v>0</v>
      </c>
      <c r="DE2">
        <f t="shared" si="1"/>
        <v>0</v>
      </c>
      <c r="DF2">
        <f t="shared" si="1"/>
        <v>0</v>
      </c>
      <c r="DG2">
        <f t="shared" si="1"/>
        <v>0</v>
      </c>
      <c r="DH2">
        <f t="shared" si="1"/>
        <v>0</v>
      </c>
      <c r="DI2">
        <f t="shared" si="1"/>
        <v>0</v>
      </c>
      <c r="DJ2">
        <f t="shared" si="1"/>
        <v>0</v>
      </c>
      <c r="DK2">
        <f t="shared" si="1"/>
        <v>0</v>
      </c>
      <c r="DL2">
        <f t="shared" si="1"/>
        <v>0</v>
      </c>
      <c r="DM2">
        <f t="shared" si="1"/>
        <v>0</v>
      </c>
      <c r="DN2">
        <f t="shared" si="1"/>
        <v>0</v>
      </c>
      <c r="DO2">
        <f t="shared" si="1"/>
        <v>0</v>
      </c>
      <c r="DP2">
        <f t="shared" si="1"/>
        <v>0</v>
      </c>
      <c r="DQ2">
        <f t="shared" si="1"/>
        <v>0</v>
      </c>
      <c r="DR2">
        <f t="shared" si="1"/>
        <v>0</v>
      </c>
      <c r="DS2">
        <f t="shared" si="1"/>
        <v>0</v>
      </c>
      <c r="DT2">
        <f t="shared" si="1"/>
        <v>0</v>
      </c>
      <c r="DU2">
        <f t="shared" si="1"/>
        <v>0</v>
      </c>
      <c r="DV2">
        <f t="shared" si="1"/>
        <v>0</v>
      </c>
      <c r="DW2">
        <f t="shared" si="1"/>
        <v>0</v>
      </c>
      <c r="DX2">
        <f t="shared" si="1"/>
        <v>0</v>
      </c>
      <c r="DY2">
        <f t="shared" si="1"/>
        <v>0</v>
      </c>
      <c r="DZ2">
        <f t="shared" si="1"/>
        <v>0</v>
      </c>
      <c r="EA2">
        <f t="shared" si="1"/>
        <v>0</v>
      </c>
      <c r="EB2">
        <f t="shared" si="1"/>
        <v>0</v>
      </c>
      <c r="EC2">
        <f t="shared" si="1"/>
        <v>0</v>
      </c>
      <c r="ED2">
        <f t="shared" si="1"/>
        <v>0</v>
      </c>
      <c r="EE2">
        <f t="shared" si="1"/>
        <v>0</v>
      </c>
      <c r="EF2">
        <f t="shared" si="1"/>
        <v>0</v>
      </c>
      <c r="EG2">
        <f t="shared" ref="EG2:GR8" si="2">IF(AND(EG$1&gt;=$E2,EG$1&lt;=$F2),$B2,0)</f>
        <v>0</v>
      </c>
      <c r="EH2">
        <f t="shared" si="2"/>
        <v>0</v>
      </c>
      <c r="EI2">
        <f t="shared" si="2"/>
        <v>0</v>
      </c>
      <c r="EJ2">
        <f t="shared" si="2"/>
        <v>0</v>
      </c>
      <c r="EK2">
        <f t="shared" si="2"/>
        <v>0</v>
      </c>
      <c r="EL2">
        <f t="shared" si="2"/>
        <v>0</v>
      </c>
      <c r="EM2">
        <f t="shared" si="2"/>
        <v>0</v>
      </c>
      <c r="EN2">
        <f t="shared" si="2"/>
        <v>0</v>
      </c>
      <c r="EO2">
        <f t="shared" si="2"/>
        <v>0</v>
      </c>
      <c r="EP2">
        <f t="shared" si="2"/>
        <v>0</v>
      </c>
      <c r="EQ2">
        <f t="shared" si="2"/>
        <v>0</v>
      </c>
      <c r="ER2">
        <f t="shared" si="2"/>
        <v>0</v>
      </c>
      <c r="ES2">
        <f t="shared" si="2"/>
        <v>0</v>
      </c>
      <c r="ET2">
        <f t="shared" si="2"/>
        <v>0</v>
      </c>
      <c r="EU2">
        <f t="shared" si="2"/>
        <v>0</v>
      </c>
      <c r="EV2">
        <f t="shared" si="2"/>
        <v>0</v>
      </c>
      <c r="EW2">
        <f t="shared" si="2"/>
        <v>0</v>
      </c>
      <c r="EX2">
        <f t="shared" si="2"/>
        <v>0</v>
      </c>
      <c r="EY2">
        <f t="shared" si="2"/>
        <v>0</v>
      </c>
      <c r="EZ2">
        <f t="shared" si="2"/>
        <v>0</v>
      </c>
      <c r="FA2">
        <f t="shared" si="2"/>
        <v>0</v>
      </c>
      <c r="FB2">
        <f t="shared" si="2"/>
        <v>0</v>
      </c>
      <c r="FC2">
        <f t="shared" si="2"/>
        <v>0</v>
      </c>
      <c r="FD2">
        <f t="shared" si="2"/>
        <v>0</v>
      </c>
      <c r="FE2">
        <f t="shared" si="2"/>
        <v>0</v>
      </c>
      <c r="FF2">
        <f t="shared" si="2"/>
        <v>0</v>
      </c>
      <c r="FG2">
        <f t="shared" si="2"/>
        <v>0</v>
      </c>
      <c r="FH2">
        <f t="shared" si="2"/>
        <v>0</v>
      </c>
      <c r="FI2">
        <f t="shared" si="2"/>
        <v>0</v>
      </c>
      <c r="FJ2">
        <f t="shared" si="2"/>
        <v>0</v>
      </c>
      <c r="FK2">
        <f t="shared" si="2"/>
        <v>0</v>
      </c>
      <c r="FL2">
        <f t="shared" si="2"/>
        <v>0</v>
      </c>
      <c r="FM2">
        <f t="shared" si="2"/>
        <v>0</v>
      </c>
      <c r="FN2">
        <f t="shared" si="2"/>
        <v>0</v>
      </c>
      <c r="FO2">
        <f t="shared" si="2"/>
        <v>0</v>
      </c>
      <c r="FP2">
        <f t="shared" si="2"/>
        <v>0</v>
      </c>
      <c r="FQ2">
        <f t="shared" si="2"/>
        <v>0</v>
      </c>
      <c r="FR2">
        <f t="shared" si="2"/>
        <v>0</v>
      </c>
      <c r="FS2">
        <f t="shared" si="2"/>
        <v>0</v>
      </c>
      <c r="FT2">
        <f t="shared" si="2"/>
        <v>0</v>
      </c>
      <c r="FU2">
        <f t="shared" si="2"/>
        <v>0</v>
      </c>
      <c r="FV2">
        <f t="shared" si="2"/>
        <v>0</v>
      </c>
      <c r="FW2">
        <f t="shared" si="2"/>
        <v>0</v>
      </c>
      <c r="FX2">
        <f t="shared" si="2"/>
        <v>0</v>
      </c>
      <c r="FY2">
        <f t="shared" si="2"/>
        <v>0</v>
      </c>
      <c r="FZ2">
        <f t="shared" si="2"/>
        <v>0</v>
      </c>
      <c r="GA2">
        <f t="shared" si="2"/>
        <v>0</v>
      </c>
      <c r="GB2">
        <f t="shared" si="2"/>
        <v>0</v>
      </c>
      <c r="GC2">
        <f t="shared" si="2"/>
        <v>0</v>
      </c>
      <c r="GD2">
        <f t="shared" si="2"/>
        <v>0</v>
      </c>
      <c r="GE2">
        <f t="shared" si="2"/>
        <v>0</v>
      </c>
      <c r="GF2">
        <f t="shared" si="2"/>
        <v>0</v>
      </c>
      <c r="GG2">
        <f t="shared" si="2"/>
        <v>0</v>
      </c>
      <c r="GH2">
        <f t="shared" si="2"/>
        <v>0</v>
      </c>
      <c r="GI2">
        <f t="shared" si="2"/>
        <v>0</v>
      </c>
      <c r="GJ2">
        <f t="shared" si="2"/>
        <v>0</v>
      </c>
      <c r="GK2">
        <f t="shared" si="2"/>
        <v>0</v>
      </c>
      <c r="GL2">
        <f t="shared" si="2"/>
        <v>0</v>
      </c>
      <c r="GM2">
        <f t="shared" si="2"/>
        <v>0</v>
      </c>
      <c r="GN2">
        <f t="shared" si="2"/>
        <v>0</v>
      </c>
      <c r="GO2">
        <f t="shared" si="2"/>
        <v>0</v>
      </c>
      <c r="GP2">
        <f t="shared" si="2"/>
        <v>0</v>
      </c>
      <c r="GQ2">
        <f t="shared" si="2"/>
        <v>0</v>
      </c>
      <c r="GR2">
        <f t="shared" si="2"/>
        <v>0</v>
      </c>
      <c r="GS2">
        <f t="shared" ref="GS2:JD5" si="3">IF(AND(GS$1&gt;=$E2,GS$1&lt;=$F2),$B2,0)</f>
        <v>0</v>
      </c>
      <c r="GT2">
        <f t="shared" si="3"/>
        <v>0</v>
      </c>
      <c r="GU2">
        <f t="shared" si="3"/>
        <v>0</v>
      </c>
      <c r="GV2">
        <f t="shared" si="3"/>
        <v>0</v>
      </c>
      <c r="GW2">
        <f t="shared" si="3"/>
        <v>0</v>
      </c>
      <c r="GX2">
        <f t="shared" si="3"/>
        <v>0</v>
      </c>
      <c r="GY2">
        <f t="shared" si="3"/>
        <v>0</v>
      </c>
      <c r="GZ2">
        <f t="shared" si="3"/>
        <v>0</v>
      </c>
      <c r="HA2">
        <f t="shared" si="3"/>
        <v>0</v>
      </c>
      <c r="HB2">
        <f t="shared" si="3"/>
        <v>0</v>
      </c>
      <c r="HC2">
        <f t="shared" si="3"/>
        <v>0</v>
      </c>
      <c r="HD2">
        <f t="shared" si="3"/>
        <v>0</v>
      </c>
      <c r="HE2">
        <f t="shared" si="3"/>
        <v>0</v>
      </c>
      <c r="HF2">
        <f t="shared" si="3"/>
        <v>0</v>
      </c>
      <c r="HG2">
        <f t="shared" si="3"/>
        <v>0</v>
      </c>
      <c r="HH2">
        <f t="shared" si="3"/>
        <v>0</v>
      </c>
      <c r="HI2">
        <f t="shared" si="3"/>
        <v>0</v>
      </c>
      <c r="HJ2">
        <f t="shared" si="3"/>
        <v>0</v>
      </c>
      <c r="HK2">
        <f t="shared" si="3"/>
        <v>0</v>
      </c>
      <c r="HL2">
        <f t="shared" si="3"/>
        <v>0</v>
      </c>
      <c r="HM2">
        <f t="shared" si="3"/>
        <v>0</v>
      </c>
      <c r="HN2">
        <f t="shared" si="3"/>
        <v>0</v>
      </c>
      <c r="HO2">
        <f t="shared" si="3"/>
        <v>0</v>
      </c>
      <c r="HP2">
        <f t="shared" si="3"/>
        <v>0</v>
      </c>
      <c r="HQ2">
        <f t="shared" si="3"/>
        <v>0</v>
      </c>
      <c r="HR2">
        <f t="shared" si="3"/>
        <v>0</v>
      </c>
      <c r="HS2">
        <f t="shared" si="3"/>
        <v>0</v>
      </c>
      <c r="HT2">
        <f t="shared" si="3"/>
        <v>0</v>
      </c>
      <c r="HU2">
        <f t="shared" si="3"/>
        <v>0</v>
      </c>
      <c r="HV2">
        <f t="shared" si="3"/>
        <v>0</v>
      </c>
      <c r="HW2">
        <f t="shared" si="3"/>
        <v>0</v>
      </c>
      <c r="HX2">
        <f t="shared" si="3"/>
        <v>0</v>
      </c>
      <c r="HY2">
        <f t="shared" si="3"/>
        <v>0</v>
      </c>
      <c r="HZ2">
        <f t="shared" si="3"/>
        <v>0</v>
      </c>
      <c r="IA2">
        <f t="shared" si="3"/>
        <v>0</v>
      </c>
      <c r="IB2">
        <f t="shared" si="3"/>
        <v>0</v>
      </c>
      <c r="IC2">
        <f t="shared" si="3"/>
        <v>0</v>
      </c>
      <c r="ID2">
        <f t="shared" si="3"/>
        <v>0</v>
      </c>
      <c r="IE2">
        <f t="shared" si="3"/>
        <v>0</v>
      </c>
      <c r="IF2">
        <f t="shared" si="3"/>
        <v>0</v>
      </c>
      <c r="IG2">
        <f t="shared" si="3"/>
        <v>0</v>
      </c>
      <c r="IH2">
        <f t="shared" si="3"/>
        <v>0</v>
      </c>
      <c r="II2">
        <f t="shared" si="3"/>
        <v>0</v>
      </c>
      <c r="IJ2">
        <f t="shared" si="3"/>
        <v>0</v>
      </c>
      <c r="IK2">
        <f t="shared" si="3"/>
        <v>0</v>
      </c>
      <c r="IL2">
        <f t="shared" si="3"/>
        <v>0</v>
      </c>
      <c r="IM2">
        <f t="shared" si="3"/>
        <v>0</v>
      </c>
      <c r="IN2">
        <f t="shared" si="3"/>
        <v>0</v>
      </c>
      <c r="IO2">
        <f t="shared" si="3"/>
        <v>0</v>
      </c>
      <c r="IP2">
        <f t="shared" si="3"/>
        <v>0</v>
      </c>
      <c r="IQ2">
        <f t="shared" si="3"/>
        <v>0</v>
      </c>
      <c r="IR2">
        <f t="shared" si="3"/>
        <v>0</v>
      </c>
      <c r="IS2">
        <f t="shared" si="3"/>
        <v>0</v>
      </c>
      <c r="IT2">
        <f t="shared" si="3"/>
        <v>0</v>
      </c>
      <c r="IU2">
        <f t="shared" si="3"/>
        <v>0</v>
      </c>
      <c r="IV2">
        <f t="shared" si="3"/>
        <v>0</v>
      </c>
      <c r="IW2">
        <f t="shared" si="3"/>
        <v>0</v>
      </c>
      <c r="IX2">
        <f t="shared" si="3"/>
        <v>0</v>
      </c>
      <c r="IY2">
        <f t="shared" si="3"/>
        <v>0</v>
      </c>
      <c r="IZ2">
        <f t="shared" si="3"/>
        <v>0</v>
      </c>
      <c r="JA2">
        <f t="shared" si="3"/>
        <v>0</v>
      </c>
      <c r="JB2">
        <f t="shared" si="3"/>
        <v>0</v>
      </c>
      <c r="JC2">
        <f t="shared" si="3"/>
        <v>0</v>
      </c>
      <c r="JD2">
        <f t="shared" si="3"/>
        <v>0</v>
      </c>
      <c r="JE2">
        <f t="shared" ref="JE2:LP8" si="4">IF(AND(JE$1&gt;=$E2,JE$1&lt;=$F2),$B2,0)</f>
        <v>0</v>
      </c>
      <c r="JF2">
        <f t="shared" si="4"/>
        <v>0</v>
      </c>
      <c r="JG2">
        <f t="shared" si="4"/>
        <v>0</v>
      </c>
      <c r="JH2">
        <f t="shared" si="4"/>
        <v>0</v>
      </c>
      <c r="JI2">
        <f t="shared" si="4"/>
        <v>0</v>
      </c>
      <c r="JJ2">
        <f t="shared" si="4"/>
        <v>0</v>
      </c>
      <c r="JK2">
        <f t="shared" si="4"/>
        <v>0</v>
      </c>
      <c r="JL2">
        <f t="shared" si="4"/>
        <v>0</v>
      </c>
      <c r="JM2">
        <f t="shared" si="4"/>
        <v>0</v>
      </c>
      <c r="JN2">
        <f t="shared" si="4"/>
        <v>0</v>
      </c>
      <c r="JO2">
        <f t="shared" si="4"/>
        <v>0</v>
      </c>
      <c r="JP2">
        <f t="shared" si="4"/>
        <v>0</v>
      </c>
      <c r="JQ2">
        <f t="shared" si="4"/>
        <v>0</v>
      </c>
      <c r="JR2">
        <f t="shared" si="4"/>
        <v>0</v>
      </c>
      <c r="JS2">
        <f t="shared" si="4"/>
        <v>0</v>
      </c>
      <c r="JT2">
        <f t="shared" si="4"/>
        <v>0</v>
      </c>
      <c r="JU2">
        <f t="shared" si="4"/>
        <v>0</v>
      </c>
      <c r="JV2">
        <f t="shared" si="4"/>
        <v>0</v>
      </c>
      <c r="JW2">
        <f t="shared" si="4"/>
        <v>0</v>
      </c>
      <c r="JX2">
        <f t="shared" si="4"/>
        <v>0</v>
      </c>
      <c r="JY2">
        <f t="shared" si="4"/>
        <v>0</v>
      </c>
      <c r="JZ2">
        <f t="shared" si="4"/>
        <v>0</v>
      </c>
      <c r="KA2">
        <f t="shared" si="4"/>
        <v>0</v>
      </c>
      <c r="KB2">
        <f t="shared" si="4"/>
        <v>0</v>
      </c>
      <c r="KC2">
        <f t="shared" si="4"/>
        <v>0</v>
      </c>
      <c r="KD2">
        <f t="shared" si="4"/>
        <v>0</v>
      </c>
      <c r="KE2">
        <f t="shared" si="4"/>
        <v>0</v>
      </c>
      <c r="KF2">
        <f t="shared" si="4"/>
        <v>0</v>
      </c>
      <c r="KG2">
        <f t="shared" si="4"/>
        <v>0</v>
      </c>
      <c r="KH2">
        <f t="shared" si="4"/>
        <v>0</v>
      </c>
      <c r="KI2">
        <f t="shared" si="4"/>
        <v>0</v>
      </c>
      <c r="KJ2">
        <f t="shared" si="4"/>
        <v>0</v>
      </c>
      <c r="KK2">
        <f t="shared" si="4"/>
        <v>0</v>
      </c>
      <c r="KL2">
        <f t="shared" si="4"/>
        <v>0</v>
      </c>
      <c r="KM2">
        <f t="shared" si="4"/>
        <v>0</v>
      </c>
      <c r="KN2">
        <f t="shared" si="4"/>
        <v>0</v>
      </c>
      <c r="KO2">
        <f t="shared" si="4"/>
        <v>0</v>
      </c>
      <c r="KP2">
        <f t="shared" si="4"/>
        <v>0</v>
      </c>
      <c r="KQ2">
        <f t="shared" si="4"/>
        <v>0</v>
      </c>
      <c r="KR2">
        <f t="shared" si="4"/>
        <v>0</v>
      </c>
      <c r="KS2">
        <f t="shared" si="4"/>
        <v>0</v>
      </c>
      <c r="KT2">
        <f t="shared" si="4"/>
        <v>0</v>
      </c>
      <c r="KU2">
        <f t="shared" si="4"/>
        <v>0</v>
      </c>
      <c r="KV2">
        <f t="shared" si="4"/>
        <v>0</v>
      </c>
      <c r="KW2">
        <f t="shared" si="4"/>
        <v>0</v>
      </c>
      <c r="KX2">
        <f t="shared" si="4"/>
        <v>0</v>
      </c>
      <c r="KY2">
        <f t="shared" si="4"/>
        <v>0</v>
      </c>
      <c r="KZ2">
        <f t="shared" si="4"/>
        <v>0</v>
      </c>
      <c r="LA2">
        <f t="shared" si="4"/>
        <v>0</v>
      </c>
      <c r="LB2">
        <f t="shared" si="4"/>
        <v>0</v>
      </c>
      <c r="LC2">
        <f t="shared" si="4"/>
        <v>0</v>
      </c>
      <c r="LD2">
        <f t="shared" si="4"/>
        <v>0</v>
      </c>
      <c r="LE2">
        <f t="shared" si="4"/>
        <v>0</v>
      </c>
      <c r="LF2">
        <f t="shared" si="4"/>
        <v>0</v>
      </c>
      <c r="LG2">
        <f t="shared" si="4"/>
        <v>0</v>
      </c>
      <c r="LH2">
        <f t="shared" si="4"/>
        <v>0</v>
      </c>
      <c r="LI2">
        <f t="shared" si="4"/>
        <v>0</v>
      </c>
      <c r="LJ2">
        <f t="shared" si="4"/>
        <v>0</v>
      </c>
      <c r="LK2">
        <f t="shared" si="4"/>
        <v>0</v>
      </c>
      <c r="LL2">
        <f t="shared" si="4"/>
        <v>0</v>
      </c>
      <c r="LM2">
        <f t="shared" si="4"/>
        <v>0</v>
      </c>
      <c r="LN2">
        <f t="shared" si="4"/>
        <v>0</v>
      </c>
      <c r="LO2">
        <f t="shared" si="4"/>
        <v>0</v>
      </c>
      <c r="LP2">
        <f t="shared" si="4"/>
        <v>0</v>
      </c>
      <c r="LQ2">
        <f t="shared" ref="LQ2:ND8" si="5">IF(AND(LQ$1&gt;=$E2,LQ$1&lt;=$F2),$B2,0)</f>
        <v>0</v>
      </c>
      <c r="LR2">
        <f t="shared" si="5"/>
        <v>0</v>
      </c>
      <c r="LS2">
        <f t="shared" si="5"/>
        <v>0</v>
      </c>
      <c r="LT2">
        <f t="shared" si="5"/>
        <v>0</v>
      </c>
      <c r="LU2">
        <f t="shared" si="5"/>
        <v>0</v>
      </c>
      <c r="LV2">
        <f t="shared" si="5"/>
        <v>0</v>
      </c>
      <c r="LW2">
        <f t="shared" si="5"/>
        <v>0</v>
      </c>
      <c r="LX2">
        <f t="shared" si="5"/>
        <v>0</v>
      </c>
      <c r="LY2">
        <f t="shared" si="5"/>
        <v>0</v>
      </c>
      <c r="LZ2">
        <f t="shared" si="5"/>
        <v>0</v>
      </c>
      <c r="MA2">
        <f t="shared" si="5"/>
        <v>0</v>
      </c>
      <c r="MB2">
        <f t="shared" si="5"/>
        <v>0</v>
      </c>
      <c r="MC2">
        <f t="shared" si="5"/>
        <v>0</v>
      </c>
      <c r="MD2">
        <f t="shared" si="5"/>
        <v>0</v>
      </c>
      <c r="ME2">
        <f t="shared" si="5"/>
        <v>0</v>
      </c>
      <c r="MF2">
        <f t="shared" si="5"/>
        <v>0</v>
      </c>
      <c r="MG2">
        <f t="shared" si="5"/>
        <v>0</v>
      </c>
      <c r="MH2">
        <f t="shared" si="5"/>
        <v>0</v>
      </c>
      <c r="MI2">
        <f t="shared" si="5"/>
        <v>0</v>
      </c>
      <c r="MJ2">
        <f t="shared" si="5"/>
        <v>0</v>
      </c>
      <c r="MK2">
        <f t="shared" si="5"/>
        <v>0</v>
      </c>
      <c r="ML2">
        <f t="shared" si="5"/>
        <v>0</v>
      </c>
      <c r="MM2">
        <f t="shared" si="5"/>
        <v>0</v>
      </c>
      <c r="MN2">
        <f t="shared" si="5"/>
        <v>0</v>
      </c>
      <c r="MO2">
        <f t="shared" si="5"/>
        <v>0</v>
      </c>
      <c r="MP2">
        <f t="shared" si="5"/>
        <v>0</v>
      </c>
      <c r="MQ2">
        <f t="shared" si="5"/>
        <v>0</v>
      </c>
      <c r="MR2">
        <f t="shared" si="5"/>
        <v>0</v>
      </c>
      <c r="MS2">
        <f t="shared" si="5"/>
        <v>0</v>
      </c>
      <c r="MT2">
        <f t="shared" si="5"/>
        <v>0</v>
      </c>
      <c r="MU2">
        <f t="shared" si="5"/>
        <v>0</v>
      </c>
      <c r="MV2">
        <f t="shared" si="5"/>
        <v>0</v>
      </c>
      <c r="MW2">
        <f t="shared" si="5"/>
        <v>0</v>
      </c>
      <c r="MX2">
        <f t="shared" si="5"/>
        <v>0</v>
      </c>
      <c r="MY2">
        <f t="shared" si="5"/>
        <v>0</v>
      </c>
      <c r="MZ2">
        <f t="shared" si="5"/>
        <v>0</v>
      </c>
      <c r="NA2">
        <f t="shared" si="5"/>
        <v>0</v>
      </c>
      <c r="NB2">
        <f t="shared" si="5"/>
        <v>0</v>
      </c>
      <c r="NC2">
        <f t="shared" si="5"/>
        <v>0</v>
      </c>
      <c r="ND2">
        <f t="shared" si="5"/>
        <v>0</v>
      </c>
    </row>
    <row r="3" spans="1:368" x14ac:dyDescent="0.45">
      <c r="A3" t="s">
        <v>4</v>
      </c>
      <c r="B3">
        <f>(SUM(Kwaliteitsstandaard2))/20</f>
        <v>0</v>
      </c>
      <c r="C3">
        <v>1</v>
      </c>
      <c r="D3">
        <f t="shared" ref="D3:D11" si="6">C3/SUM($C$2:$C$11)</f>
        <v>0.1</v>
      </c>
      <c r="E3">
        <f>F2</f>
        <v>36</v>
      </c>
      <c r="F3">
        <f>360*SUM($D$2:D3)</f>
        <v>72</v>
      </c>
      <c r="G3" t="str">
        <f t="shared" ref="G3:G11" si="7">A3</f>
        <v>Kwaliteitsstandaard 2</v>
      </c>
      <c r="H3">
        <f t="shared" ref="H3:W11" si="8">IF(AND(H$1&gt;=$E3,H$1&lt;=$F3),$B3,0)</f>
        <v>0</v>
      </c>
      <c r="I3">
        <f t="shared" si="8"/>
        <v>0</v>
      </c>
      <c r="J3">
        <f t="shared" si="8"/>
        <v>0</v>
      </c>
      <c r="K3">
        <f t="shared" si="8"/>
        <v>0</v>
      </c>
      <c r="L3">
        <f t="shared" si="8"/>
        <v>0</v>
      </c>
      <c r="M3">
        <f t="shared" si="8"/>
        <v>0</v>
      </c>
      <c r="N3">
        <f t="shared" si="8"/>
        <v>0</v>
      </c>
      <c r="O3">
        <f t="shared" si="8"/>
        <v>0</v>
      </c>
      <c r="P3">
        <f t="shared" si="8"/>
        <v>0</v>
      </c>
      <c r="Q3">
        <f t="shared" si="8"/>
        <v>0</v>
      </c>
      <c r="R3">
        <f t="shared" si="8"/>
        <v>0</v>
      </c>
      <c r="S3">
        <f t="shared" si="8"/>
        <v>0</v>
      </c>
      <c r="T3">
        <f t="shared" si="8"/>
        <v>0</v>
      </c>
      <c r="U3">
        <f t="shared" si="8"/>
        <v>0</v>
      </c>
      <c r="V3">
        <f t="shared" si="8"/>
        <v>0</v>
      </c>
      <c r="W3">
        <f t="shared" si="8"/>
        <v>0</v>
      </c>
      <c r="X3">
        <f t="shared" si="0"/>
        <v>0</v>
      </c>
      <c r="Y3">
        <f t="shared" si="0"/>
        <v>0</v>
      </c>
      <c r="Z3">
        <f t="shared" si="0"/>
        <v>0</v>
      </c>
      <c r="AA3">
        <f t="shared" si="0"/>
        <v>0</v>
      </c>
      <c r="AB3">
        <f t="shared" si="0"/>
        <v>0</v>
      </c>
      <c r="AC3">
        <f t="shared" si="0"/>
        <v>0</v>
      </c>
      <c r="AD3">
        <f t="shared" si="0"/>
        <v>0</v>
      </c>
      <c r="AE3">
        <f t="shared" si="0"/>
        <v>0</v>
      </c>
      <c r="AF3">
        <f t="shared" si="0"/>
        <v>0</v>
      </c>
      <c r="AG3">
        <f t="shared" si="0"/>
        <v>0</v>
      </c>
      <c r="AH3">
        <f t="shared" si="0"/>
        <v>0</v>
      </c>
      <c r="AI3">
        <f t="shared" si="0"/>
        <v>0</v>
      </c>
      <c r="AJ3">
        <f t="shared" si="0"/>
        <v>0</v>
      </c>
      <c r="AK3">
        <f t="shared" si="0"/>
        <v>0</v>
      </c>
      <c r="AL3">
        <f t="shared" si="0"/>
        <v>0</v>
      </c>
      <c r="AM3">
        <f t="shared" si="0"/>
        <v>0</v>
      </c>
      <c r="AN3">
        <f t="shared" si="0"/>
        <v>0</v>
      </c>
      <c r="AO3">
        <f t="shared" si="0"/>
        <v>0</v>
      </c>
      <c r="AP3">
        <f t="shared" si="0"/>
        <v>0</v>
      </c>
      <c r="AQ3">
        <f t="shared" si="0"/>
        <v>0</v>
      </c>
      <c r="AR3">
        <f t="shared" si="0"/>
        <v>0</v>
      </c>
      <c r="AS3">
        <f t="shared" si="0"/>
        <v>0</v>
      </c>
      <c r="AT3">
        <f t="shared" si="0"/>
        <v>0</v>
      </c>
      <c r="AU3">
        <f t="shared" si="0"/>
        <v>0</v>
      </c>
      <c r="AV3">
        <f t="shared" si="0"/>
        <v>0</v>
      </c>
      <c r="AW3">
        <f t="shared" si="0"/>
        <v>0</v>
      </c>
      <c r="AX3">
        <f t="shared" si="0"/>
        <v>0</v>
      </c>
      <c r="AY3">
        <f t="shared" si="0"/>
        <v>0</v>
      </c>
      <c r="AZ3">
        <f t="shared" si="0"/>
        <v>0</v>
      </c>
      <c r="BA3">
        <f t="shared" si="0"/>
        <v>0</v>
      </c>
      <c r="BB3">
        <f t="shared" si="0"/>
        <v>0</v>
      </c>
      <c r="BC3">
        <f t="shared" si="0"/>
        <v>0</v>
      </c>
      <c r="BD3">
        <f t="shared" si="0"/>
        <v>0</v>
      </c>
      <c r="BE3">
        <f t="shared" si="0"/>
        <v>0</v>
      </c>
      <c r="BF3">
        <f t="shared" si="0"/>
        <v>0</v>
      </c>
      <c r="BG3">
        <f t="shared" si="0"/>
        <v>0</v>
      </c>
      <c r="BH3">
        <f t="shared" si="0"/>
        <v>0</v>
      </c>
      <c r="BI3">
        <f t="shared" si="0"/>
        <v>0</v>
      </c>
      <c r="BJ3">
        <f t="shared" si="0"/>
        <v>0</v>
      </c>
      <c r="BK3">
        <f t="shared" si="0"/>
        <v>0</v>
      </c>
      <c r="BL3">
        <f t="shared" si="0"/>
        <v>0</v>
      </c>
      <c r="BM3">
        <f t="shared" si="0"/>
        <v>0</v>
      </c>
      <c r="BN3">
        <f t="shared" si="0"/>
        <v>0</v>
      </c>
      <c r="BO3">
        <f t="shared" si="0"/>
        <v>0</v>
      </c>
      <c r="BP3">
        <f t="shared" si="0"/>
        <v>0</v>
      </c>
      <c r="BQ3">
        <f t="shared" si="0"/>
        <v>0</v>
      </c>
      <c r="BR3">
        <f t="shared" si="0"/>
        <v>0</v>
      </c>
      <c r="BS3">
        <f t="shared" si="0"/>
        <v>0</v>
      </c>
      <c r="BT3">
        <f t="shared" si="0"/>
        <v>0</v>
      </c>
      <c r="BU3">
        <f t="shared" si="1"/>
        <v>0</v>
      </c>
      <c r="BV3">
        <f t="shared" si="1"/>
        <v>0</v>
      </c>
      <c r="BW3">
        <f t="shared" si="1"/>
        <v>0</v>
      </c>
      <c r="BX3">
        <f t="shared" si="1"/>
        <v>0</v>
      </c>
      <c r="BY3">
        <f t="shared" si="1"/>
        <v>0</v>
      </c>
      <c r="BZ3">
        <f t="shared" si="1"/>
        <v>0</v>
      </c>
      <c r="CA3">
        <f t="shared" si="1"/>
        <v>0</v>
      </c>
      <c r="CB3">
        <f t="shared" si="1"/>
        <v>0</v>
      </c>
      <c r="CC3">
        <f t="shared" si="1"/>
        <v>0</v>
      </c>
      <c r="CD3">
        <f t="shared" si="1"/>
        <v>0</v>
      </c>
      <c r="CE3">
        <f t="shared" si="1"/>
        <v>0</v>
      </c>
      <c r="CF3">
        <f t="shared" si="1"/>
        <v>0</v>
      </c>
      <c r="CG3">
        <f t="shared" si="1"/>
        <v>0</v>
      </c>
      <c r="CH3">
        <f t="shared" si="1"/>
        <v>0</v>
      </c>
      <c r="CI3">
        <f t="shared" si="1"/>
        <v>0</v>
      </c>
      <c r="CJ3">
        <f t="shared" si="1"/>
        <v>0</v>
      </c>
      <c r="CK3">
        <f t="shared" si="1"/>
        <v>0</v>
      </c>
      <c r="CL3">
        <f t="shared" si="1"/>
        <v>0</v>
      </c>
      <c r="CM3">
        <f t="shared" si="1"/>
        <v>0</v>
      </c>
      <c r="CN3">
        <f t="shared" si="1"/>
        <v>0</v>
      </c>
      <c r="CO3">
        <f t="shared" si="1"/>
        <v>0</v>
      </c>
      <c r="CP3">
        <f t="shared" si="1"/>
        <v>0</v>
      </c>
      <c r="CQ3">
        <f t="shared" si="1"/>
        <v>0</v>
      </c>
      <c r="CR3">
        <f t="shared" si="1"/>
        <v>0</v>
      </c>
      <c r="CS3">
        <f t="shared" si="1"/>
        <v>0</v>
      </c>
      <c r="CT3">
        <f t="shared" si="1"/>
        <v>0</v>
      </c>
      <c r="CU3">
        <f t="shared" si="1"/>
        <v>0</v>
      </c>
      <c r="CV3">
        <f t="shared" si="1"/>
        <v>0</v>
      </c>
      <c r="CW3">
        <f t="shared" si="1"/>
        <v>0</v>
      </c>
      <c r="CX3">
        <f t="shared" si="1"/>
        <v>0</v>
      </c>
      <c r="CY3">
        <f t="shared" si="1"/>
        <v>0</v>
      </c>
      <c r="CZ3">
        <f t="shared" si="1"/>
        <v>0</v>
      </c>
      <c r="DA3">
        <f t="shared" si="1"/>
        <v>0</v>
      </c>
      <c r="DB3">
        <f t="shared" si="1"/>
        <v>0</v>
      </c>
      <c r="DC3">
        <f t="shared" si="1"/>
        <v>0</v>
      </c>
      <c r="DD3">
        <f t="shared" si="1"/>
        <v>0</v>
      </c>
      <c r="DE3">
        <f t="shared" si="1"/>
        <v>0</v>
      </c>
      <c r="DF3">
        <f t="shared" si="1"/>
        <v>0</v>
      </c>
      <c r="DG3">
        <f t="shared" si="1"/>
        <v>0</v>
      </c>
      <c r="DH3">
        <f t="shared" si="1"/>
        <v>0</v>
      </c>
      <c r="DI3">
        <f t="shared" si="1"/>
        <v>0</v>
      </c>
      <c r="DJ3">
        <f t="shared" si="1"/>
        <v>0</v>
      </c>
      <c r="DK3">
        <f t="shared" si="1"/>
        <v>0</v>
      </c>
      <c r="DL3">
        <f t="shared" si="1"/>
        <v>0</v>
      </c>
      <c r="DM3">
        <f t="shared" si="1"/>
        <v>0</v>
      </c>
      <c r="DN3">
        <f t="shared" si="1"/>
        <v>0</v>
      </c>
      <c r="DO3">
        <f t="shared" si="1"/>
        <v>0</v>
      </c>
      <c r="DP3">
        <f t="shared" si="1"/>
        <v>0</v>
      </c>
      <c r="DQ3">
        <f t="shared" si="1"/>
        <v>0</v>
      </c>
      <c r="DR3">
        <f t="shared" si="1"/>
        <v>0</v>
      </c>
      <c r="DS3">
        <f t="shared" si="1"/>
        <v>0</v>
      </c>
      <c r="DT3">
        <f t="shared" si="1"/>
        <v>0</v>
      </c>
      <c r="DU3">
        <f t="shared" si="1"/>
        <v>0</v>
      </c>
      <c r="DV3">
        <f t="shared" si="1"/>
        <v>0</v>
      </c>
      <c r="DW3">
        <f t="shared" si="1"/>
        <v>0</v>
      </c>
      <c r="DX3">
        <f t="shared" si="1"/>
        <v>0</v>
      </c>
      <c r="DY3">
        <f t="shared" si="1"/>
        <v>0</v>
      </c>
      <c r="DZ3">
        <f t="shared" si="1"/>
        <v>0</v>
      </c>
      <c r="EA3">
        <f t="shared" si="1"/>
        <v>0</v>
      </c>
      <c r="EB3">
        <f t="shared" si="1"/>
        <v>0</v>
      </c>
      <c r="EC3">
        <f t="shared" si="1"/>
        <v>0</v>
      </c>
      <c r="ED3">
        <f t="shared" si="1"/>
        <v>0</v>
      </c>
      <c r="EE3">
        <f t="shared" si="1"/>
        <v>0</v>
      </c>
      <c r="EF3">
        <f t="shared" si="1"/>
        <v>0</v>
      </c>
      <c r="EG3">
        <f t="shared" si="2"/>
        <v>0</v>
      </c>
      <c r="EH3">
        <f t="shared" si="2"/>
        <v>0</v>
      </c>
      <c r="EI3">
        <f t="shared" si="2"/>
        <v>0</v>
      </c>
      <c r="EJ3">
        <f t="shared" si="2"/>
        <v>0</v>
      </c>
      <c r="EK3">
        <f t="shared" si="2"/>
        <v>0</v>
      </c>
      <c r="EL3">
        <f t="shared" si="2"/>
        <v>0</v>
      </c>
      <c r="EM3">
        <f t="shared" si="2"/>
        <v>0</v>
      </c>
      <c r="EN3">
        <f t="shared" si="2"/>
        <v>0</v>
      </c>
      <c r="EO3">
        <f t="shared" si="2"/>
        <v>0</v>
      </c>
      <c r="EP3">
        <f t="shared" si="2"/>
        <v>0</v>
      </c>
      <c r="EQ3">
        <f t="shared" si="2"/>
        <v>0</v>
      </c>
      <c r="ER3">
        <f t="shared" si="2"/>
        <v>0</v>
      </c>
      <c r="ES3">
        <f t="shared" si="2"/>
        <v>0</v>
      </c>
      <c r="ET3">
        <f t="shared" si="2"/>
        <v>0</v>
      </c>
      <c r="EU3">
        <f t="shared" si="2"/>
        <v>0</v>
      </c>
      <c r="EV3">
        <f t="shared" si="2"/>
        <v>0</v>
      </c>
      <c r="EW3">
        <f t="shared" si="2"/>
        <v>0</v>
      </c>
      <c r="EX3">
        <f t="shared" si="2"/>
        <v>0</v>
      </c>
      <c r="EY3">
        <f t="shared" si="2"/>
        <v>0</v>
      </c>
      <c r="EZ3">
        <f t="shared" si="2"/>
        <v>0</v>
      </c>
      <c r="FA3">
        <f t="shared" si="2"/>
        <v>0</v>
      </c>
      <c r="FB3">
        <f t="shared" si="2"/>
        <v>0</v>
      </c>
      <c r="FC3">
        <f t="shared" si="2"/>
        <v>0</v>
      </c>
      <c r="FD3">
        <f t="shared" si="2"/>
        <v>0</v>
      </c>
      <c r="FE3">
        <f t="shared" si="2"/>
        <v>0</v>
      </c>
      <c r="FF3">
        <f t="shared" si="2"/>
        <v>0</v>
      </c>
      <c r="FG3">
        <f t="shared" si="2"/>
        <v>0</v>
      </c>
      <c r="FH3">
        <f t="shared" si="2"/>
        <v>0</v>
      </c>
      <c r="FI3">
        <f t="shared" si="2"/>
        <v>0</v>
      </c>
      <c r="FJ3">
        <f t="shared" si="2"/>
        <v>0</v>
      </c>
      <c r="FK3">
        <f t="shared" si="2"/>
        <v>0</v>
      </c>
      <c r="FL3">
        <f t="shared" si="2"/>
        <v>0</v>
      </c>
      <c r="FM3">
        <f t="shared" si="2"/>
        <v>0</v>
      </c>
      <c r="FN3">
        <f t="shared" si="2"/>
        <v>0</v>
      </c>
      <c r="FO3">
        <f t="shared" si="2"/>
        <v>0</v>
      </c>
      <c r="FP3">
        <f t="shared" si="2"/>
        <v>0</v>
      </c>
      <c r="FQ3">
        <f t="shared" si="2"/>
        <v>0</v>
      </c>
      <c r="FR3">
        <f t="shared" si="2"/>
        <v>0</v>
      </c>
      <c r="FS3">
        <f t="shared" si="2"/>
        <v>0</v>
      </c>
      <c r="FT3">
        <f t="shared" si="2"/>
        <v>0</v>
      </c>
      <c r="FU3">
        <f t="shared" si="2"/>
        <v>0</v>
      </c>
      <c r="FV3">
        <f t="shared" si="2"/>
        <v>0</v>
      </c>
      <c r="FW3">
        <f t="shared" si="2"/>
        <v>0</v>
      </c>
      <c r="FX3">
        <f t="shared" si="2"/>
        <v>0</v>
      </c>
      <c r="FY3">
        <f t="shared" si="2"/>
        <v>0</v>
      </c>
      <c r="FZ3">
        <f t="shared" si="2"/>
        <v>0</v>
      </c>
      <c r="GA3">
        <f t="shared" si="2"/>
        <v>0</v>
      </c>
      <c r="GB3">
        <f t="shared" si="2"/>
        <v>0</v>
      </c>
      <c r="GC3">
        <f t="shared" si="2"/>
        <v>0</v>
      </c>
      <c r="GD3">
        <f t="shared" si="2"/>
        <v>0</v>
      </c>
      <c r="GE3">
        <f t="shared" si="2"/>
        <v>0</v>
      </c>
      <c r="GF3">
        <f t="shared" si="2"/>
        <v>0</v>
      </c>
      <c r="GG3">
        <f t="shared" si="2"/>
        <v>0</v>
      </c>
      <c r="GH3">
        <f t="shared" si="2"/>
        <v>0</v>
      </c>
      <c r="GI3">
        <f t="shared" si="2"/>
        <v>0</v>
      </c>
      <c r="GJ3">
        <f t="shared" si="2"/>
        <v>0</v>
      </c>
      <c r="GK3">
        <f t="shared" si="2"/>
        <v>0</v>
      </c>
      <c r="GL3">
        <f t="shared" si="2"/>
        <v>0</v>
      </c>
      <c r="GM3">
        <f t="shared" si="2"/>
        <v>0</v>
      </c>
      <c r="GN3">
        <f t="shared" si="2"/>
        <v>0</v>
      </c>
      <c r="GO3">
        <f t="shared" si="2"/>
        <v>0</v>
      </c>
      <c r="GP3">
        <f t="shared" si="2"/>
        <v>0</v>
      </c>
      <c r="GQ3">
        <f t="shared" si="2"/>
        <v>0</v>
      </c>
      <c r="GR3">
        <f t="shared" si="2"/>
        <v>0</v>
      </c>
      <c r="GS3">
        <f t="shared" si="3"/>
        <v>0</v>
      </c>
      <c r="GT3">
        <f t="shared" si="3"/>
        <v>0</v>
      </c>
      <c r="GU3">
        <f t="shared" si="3"/>
        <v>0</v>
      </c>
      <c r="GV3">
        <f t="shared" si="3"/>
        <v>0</v>
      </c>
      <c r="GW3">
        <f t="shared" si="3"/>
        <v>0</v>
      </c>
      <c r="GX3">
        <f t="shared" si="3"/>
        <v>0</v>
      </c>
      <c r="GY3">
        <f t="shared" si="3"/>
        <v>0</v>
      </c>
      <c r="GZ3">
        <f t="shared" si="3"/>
        <v>0</v>
      </c>
      <c r="HA3">
        <f t="shared" si="3"/>
        <v>0</v>
      </c>
      <c r="HB3">
        <f t="shared" si="3"/>
        <v>0</v>
      </c>
      <c r="HC3">
        <f t="shared" si="3"/>
        <v>0</v>
      </c>
      <c r="HD3">
        <f t="shared" si="3"/>
        <v>0</v>
      </c>
      <c r="HE3">
        <f t="shared" si="3"/>
        <v>0</v>
      </c>
      <c r="HF3">
        <f t="shared" si="3"/>
        <v>0</v>
      </c>
      <c r="HG3">
        <f t="shared" si="3"/>
        <v>0</v>
      </c>
      <c r="HH3">
        <f t="shared" si="3"/>
        <v>0</v>
      </c>
      <c r="HI3">
        <f t="shared" si="3"/>
        <v>0</v>
      </c>
      <c r="HJ3">
        <f t="shared" si="3"/>
        <v>0</v>
      </c>
      <c r="HK3">
        <f t="shared" si="3"/>
        <v>0</v>
      </c>
      <c r="HL3">
        <f t="shared" si="3"/>
        <v>0</v>
      </c>
      <c r="HM3">
        <f t="shared" si="3"/>
        <v>0</v>
      </c>
      <c r="HN3">
        <f t="shared" si="3"/>
        <v>0</v>
      </c>
      <c r="HO3">
        <f t="shared" si="3"/>
        <v>0</v>
      </c>
      <c r="HP3">
        <f t="shared" si="3"/>
        <v>0</v>
      </c>
      <c r="HQ3">
        <f t="shared" si="3"/>
        <v>0</v>
      </c>
      <c r="HR3">
        <f t="shared" si="3"/>
        <v>0</v>
      </c>
      <c r="HS3">
        <f t="shared" si="3"/>
        <v>0</v>
      </c>
      <c r="HT3">
        <f t="shared" si="3"/>
        <v>0</v>
      </c>
      <c r="HU3">
        <f t="shared" si="3"/>
        <v>0</v>
      </c>
      <c r="HV3">
        <f t="shared" si="3"/>
        <v>0</v>
      </c>
      <c r="HW3">
        <f t="shared" si="3"/>
        <v>0</v>
      </c>
      <c r="HX3">
        <f t="shared" si="3"/>
        <v>0</v>
      </c>
      <c r="HY3">
        <f t="shared" si="3"/>
        <v>0</v>
      </c>
      <c r="HZ3">
        <f t="shared" si="3"/>
        <v>0</v>
      </c>
      <c r="IA3">
        <f t="shared" si="3"/>
        <v>0</v>
      </c>
      <c r="IB3">
        <f t="shared" si="3"/>
        <v>0</v>
      </c>
      <c r="IC3">
        <f t="shared" si="3"/>
        <v>0</v>
      </c>
      <c r="ID3">
        <f t="shared" si="3"/>
        <v>0</v>
      </c>
      <c r="IE3">
        <f t="shared" si="3"/>
        <v>0</v>
      </c>
      <c r="IF3">
        <f t="shared" si="3"/>
        <v>0</v>
      </c>
      <c r="IG3">
        <f t="shared" si="3"/>
        <v>0</v>
      </c>
      <c r="IH3">
        <f t="shared" si="3"/>
        <v>0</v>
      </c>
      <c r="II3">
        <f t="shared" si="3"/>
        <v>0</v>
      </c>
      <c r="IJ3">
        <f t="shared" si="3"/>
        <v>0</v>
      </c>
      <c r="IK3">
        <f t="shared" si="3"/>
        <v>0</v>
      </c>
      <c r="IL3">
        <f t="shared" si="3"/>
        <v>0</v>
      </c>
      <c r="IM3">
        <f t="shared" si="3"/>
        <v>0</v>
      </c>
      <c r="IN3">
        <f t="shared" si="3"/>
        <v>0</v>
      </c>
      <c r="IO3">
        <f t="shared" si="3"/>
        <v>0</v>
      </c>
      <c r="IP3">
        <f t="shared" si="3"/>
        <v>0</v>
      </c>
      <c r="IQ3">
        <f t="shared" si="3"/>
        <v>0</v>
      </c>
      <c r="IR3">
        <f t="shared" si="3"/>
        <v>0</v>
      </c>
      <c r="IS3">
        <f t="shared" si="3"/>
        <v>0</v>
      </c>
      <c r="IT3">
        <f t="shared" si="3"/>
        <v>0</v>
      </c>
      <c r="IU3">
        <f t="shared" si="3"/>
        <v>0</v>
      </c>
      <c r="IV3">
        <f t="shared" si="3"/>
        <v>0</v>
      </c>
      <c r="IW3">
        <f t="shared" si="3"/>
        <v>0</v>
      </c>
      <c r="IX3">
        <f t="shared" si="3"/>
        <v>0</v>
      </c>
      <c r="IY3">
        <f t="shared" si="3"/>
        <v>0</v>
      </c>
      <c r="IZ3">
        <f t="shared" si="3"/>
        <v>0</v>
      </c>
      <c r="JA3">
        <f t="shared" si="3"/>
        <v>0</v>
      </c>
      <c r="JB3">
        <f t="shared" si="3"/>
        <v>0</v>
      </c>
      <c r="JC3">
        <f t="shared" si="3"/>
        <v>0</v>
      </c>
      <c r="JD3">
        <f t="shared" si="3"/>
        <v>0</v>
      </c>
      <c r="JE3">
        <f t="shared" si="4"/>
        <v>0</v>
      </c>
      <c r="JF3">
        <f t="shared" si="4"/>
        <v>0</v>
      </c>
      <c r="JG3">
        <f t="shared" si="4"/>
        <v>0</v>
      </c>
      <c r="JH3">
        <f t="shared" si="4"/>
        <v>0</v>
      </c>
      <c r="JI3">
        <f t="shared" si="4"/>
        <v>0</v>
      </c>
      <c r="JJ3">
        <f t="shared" si="4"/>
        <v>0</v>
      </c>
      <c r="JK3">
        <f t="shared" si="4"/>
        <v>0</v>
      </c>
      <c r="JL3">
        <f t="shared" si="4"/>
        <v>0</v>
      </c>
      <c r="JM3">
        <f t="shared" si="4"/>
        <v>0</v>
      </c>
      <c r="JN3">
        <f t="shared" si="4"/>
        <v>0</v>
      </c>
      <c r="JO3">
        <f t="shared" si="4"/>
        <v>0</v>
      </c>
      <c r="JP3">
        <f t="shared" si="4"/>
        <v>0</v>
      </c>
      <c r="JQ3">
        <f t="shared" si="4"/>
        <v>0</v>
      </c>
      <c r="JR3">
        <f t="shared" si="4"/>
        <v>0</v>
      </c>
      <c r="JS3">
        <f t="shared" si="4"/>
        <v>0</v>
      </c>
      <c r="JT3">
        <f t="shared" si="4"/>
        <v>0</v>
      </c>
      <c r="JU3">
        <f t="shared" si="4"/>
        <v>0</v>
      </c>
      <c r="JV3">
        <f t="shared" si="4"/>
        <v>0</v>
      </c>
      <c r="JW3">
        <f t="shared" si="4"/>
        <v>0</v>
      </c>
      <c r="JX3">
        <f t="shared" si="4"/>
        <v>0</v>
      </c>
      <c r="JY3">
        <f t="shared" si="4"/>
        <v>0</v>
      </c>
      <c r="JZ3">
        <f t="shared" si="4"/>
        <v>0</v>
      </c>
      <c r="KA3">
        <f t="shared" si="4"/>
        <v>0</v>
      </c>
      <c r="KB3">
        <f t="shared" si="4"/>
        <v>0</v>
      </c>
      <c r="KC3">
        <f t="shared" si="4"/>
        <v>0</v>
      </c>
      <c r="KD3">
        <f t="shared" si="4"/>
        <v>0</v>
      </c>
      <c r="KE3">
        <f t="shared" si="4"/>
        <v>0</v>
      </c>
      <c r="KF3">
        <f t="shared" si="4"/>
        <v>0</v>
      </c>
      <c r="KG3">
        <f t="shared" si="4"/>
        <v>0</v>
      </c>
      <c r="KH3">
        <f t="shared" si="4"/>
        <v>0</v>
      </c>
      <c r="KI3">
        <f t="shared" si="4"/>
        <v>0</v>
      </c>
      <c r="KJ3">
        <f t="shared" si="4"/>
        <v>0</v>
      </c>
      <c r="KK3">
        <f t="shared" si="4"/>
        <v>0</v>
      </c>
      <c r="KL3">
        <f t="shared" si="4"/>
        <v>0</v>
      </c>
      <c r="KM3">
        <f t="shared" si="4"/>
        <v>0</v>
      </c>
      <c r="KN3">
        <f t="shared" si="4"/>
        <v>0</v>
      </c>
      <c r="KO3">
        <f t="shared" si="4"/>
        <v>0</v>
      </c>
      <c r="KP3">
        <f t="shared" si="4"/>
        <v>0</v>
      </c>
      <c r="KQ3">
        <f t="shared" si="4"/>
        <v>0</v>
      </c>
      <c r="KR3">
        <f t="shared" si="4"/>
        <v>0</v>
      </c>
      <c r="KS3">
        <f t="shared" si="4"/>
        <v>0</v>
      </c>
      <c r="KT3">
        <f t="shared" si="4"/>
        <v>0</v>
      </c>
      <c r="KU3">
        <f t="shared" si="4"/>
        <v>0</v>
      </c>
      <c r="KV3">
        <f t="shared" si="4"/>
        <v>0</v>
      </c>
      <c r="KW3">
        <f t="shared" si="4"/>
        <v>0</v>
      </c>
      <c r="KX3">
        <f t="shared" si="4"/>
        <v>0</v>
      </c>
      <c r="KY3">
        <f t="shared" si="4"/>
        <v>0</v>
      </c>
      <c r="KZ3">
        <f t="shared" si="4"/>
        <v>0</v>
      </c>
      <c r="LA3">
        <f t="shared" si="4"/>
        <v>0</v>
      </c>
      <c r="LB3">
        <f t="shared" si="4"/>
        <v>0</v>
      </c>
      <c r="LC3">
        <f t="shared" si="4"/>
        <v>0</v>
      </c>
      <c r="LD3">
        <f t="shared" si="4"/>
        <v>0</v>
      </c>
      <c r="LE3">
        <f t="shared" si="4"/>
        <v>0</v>
      </c>
      <c r="LF3">
        <f t="shared" si="4"/>
        <v>0</v>
      </c>
      <c r="LG3">
        <f t="shared" si="4"/>
        <v>0</v>
      </c>
      <c r="LH3">
        <f t="shared" si="4"/>
        <v>0</v>
      </c>
      <c r="LI3">
        <f t="shared" si="4"/>
        <v>0</v>
      </c>
      <c r="LJ3">
        <f t="shared" si="4"/>
        <v>0</v>
      </c>
      <c r="LK3">
        <f t="shared" si="4"/>
        <v>0</v>
      </c>
      <c r="LL3">
        <f t="shared" si="4"/>
        <v>0</v>
      </c>
      <c r="LM3">
        <f t="shared" si="4"/>
        <v>0</v>
      </c>
      <c r="LN3">
        <f t="shared" si="4"/>
        <v>0</v>
      </c>
      <c r="LO3">
        <f t="shared" si="4"/>
        <v>0</v>
      </c>
      <c r="LP3">
        <f t="shared" si="4"/>
        <v>0</v>
      </c>
      <c r="LQ3">
        <f t="shared" si="5"/>
        <v>0</v>
      </c>
      <c r="LR3">
        <f t="shared" si="5"/>
        <v>0</v>
      </c>
      <c r="LS3">
        <f t="shared" si="5"/>
        <v>0</v>
      </c>
      <c r="LT3">
        <f t="shared" si="5"/>
        <v>0</v>
      </c>
      <c r="LU3">
        <f t="shared" si="5"/>
        <v>0</v>
      </c>
      <c r="LV3">
        <f t="shared" si="5"/>
        <v>0</v>
      </c>
      <c r="LW3">
        <f t="shared" si="5"/>
        <v>0</v>
      </c>
      <c r="LX3">
        <f t="shared" si="5"/>
        <v>0</v>
      </c>
      <c r="LY3">
        <f t="shared" si="5"/>
        <v>0</v>
      </c>
      <c r="LZ3">
        <f t="shared" si="5"/>
        <v>0</v>
      </c>
      <c r="MA3">
        <f t="shared" si="5"/>
        <v>0</v>
      </c>
      <c r="MB3">
        <f t="shared" si="5"/>
        <v>0</v>
      </c>
      <c r="MC3">
        <f t="shared" si="5"/>
        <v>0</v>
      </c>
      <c r="MD3">
        <f t="shared" si="5"/>
        <v>0</v>
      </c>
      <c r="ME3">
        <f t="shared" si="5"/>
        <v>0</v>
      </c>
      <c r="MF3">
        <f t="shared" si="5"/>
        <v>0</v>
      </c>
      <c r="MG3">
        <f t="shared" si="5"/>
        <v>0</v>
      </c>
      <c r="MH3">
        <f t="shared" si="5"/>
        <v>0</v>
      </c>
      <c r="MI3">
        <f t="shared" si="5"/>
        <v>0</v>
      </c>
      <c r="MJ3">
        <f t="shared" si="5"/>
        <v>0</v>
      </c>
      <c r="MK3">
        <f t="shared" si="5"/>
        <v>0</v>
      </c>
      <c r="ML3">
        <f t="shared" si="5"/>
        <v>0</v>
      </c>
      <c r="MM3">
        <f t="shared" si="5"/>
        <v>0</v>
      </c>
      <c r="MN3">
        <f t="shared" si="5"/>
        <v>0</v>
      </c>
      <c r="MO3">
        <f t="shared" si="5"/>
        <v>0</v>
      </c>
      <c r="MP3">
        <f t="shared" si="5"/>
        <v>0</v>
      </c>
      <c r="MQ3">
        <f t="shared" si="5"/>
        <v>0</v>
      </c>
      <c r="MR3">
        <f t="shared" si="5"/>
        <v>0</v>
      </c>
      <c r="MS3">
        <f t="shared" si="5"/>
        <v>0</v>
      </c>
      <c r="MT3">
        <f t="shared" si="5"/>
        <v>0</v>
      </c>
      <c r="MU3">
        <f t="shared" si="5"/>
        <v>0</v>
      </c>
      <c r="MV3">
        <f t="shared" si="5"/>
        <v>0</v>
      </c>
      <c r="MW3">
        <f t="shared" si="5"/>
        <v>0</v>
      </c>
      <c r="MX3">
        <f t="shared" si="5"/>
        <v>0</v>
      </c>
      <c r="MY3">
        <f t="shared" si="5"/>
        <v>0</v>
      </c>
      <c r="MZ3">
        <f t="shared" si="5"/>
        <v>0</v>
      </c>
      <c r="NA3">
        <f t="shared" si="5"/>
        <v>0</v>
      </c>
      <c r="NB3">
        <f t="shared" si="5"/>
        <v>0</v>
      </c>
      <c r="NC3">
        <f t="shared" si="5"/>
        <v>0</v>
      </c>
      <c r="ND3">
        <f t="shared" si="5"/>
        <v>0</v>
      </c>
    </row>
    <row r="4" spans="1:368" x14ac:dyDescent="0.45">
      <c r="A4" t="s">
        <v>7</v>
      </c>
      <c r="B4">
        <f>(SUM(Kwaliteitsstandaard3a)+SUM(Kwaliteitsstandaard3b)+SUM(Kwaliteitsstandaard3c)+SUM(Kwaliteitsstandaard3d)+SUM(Kwaliteitsstandaard3e))/20</f>
        <v>0</v>
      </c>
      <c r="C4">
        <v>1</v>
      </c>
      <c r="D4">
        <f t="shared" si="6"/>
        <v>0.1</v>
      </c>
      <c r="E4">
        <f t="shared" ref="E4:E11" si="9">F3</f>
        <v>72</v>
      </c>
      <c r="F4">
        <f>360*SUM($D$2:D4)</f>
        <v>108.00000000000001</v>
      </c>
      <c r="G4" t="str">
        <f t="shared" si="7"/>
        <v>Kwaliteitsstandaard 3</v>
      </c>
      <c r="H4">
        <f t="shared" si="8"/>
        <v>0</v>
      </c>
      <c r="I4">
        <f t="shared" ref="I4:BT7" si="10">IF(AND(I$1&gt;=$E4,I$1&lt;=$F4),$B4,0)</f>
        <v>0</v>
      </c>
      <c r="J4">
        <f t="shared" si="10"/>
        <v>0</v>
      </c>
      <c r="K4">
        <f t="shared" si="10"/>
        <v>0</v>
      </c>
      <c r="L4">
        <f t="shared" si="10"/>
        <v>0</v>
      </c>
      <c r="M4">
        <f t="shared" si="10"/>
        <v>0</v>
      </c>
      <c r="N4">
        <f t="shared" si="10"/>
        <v>0</v>
      </c>
      <c r="O4">
        <f t="shared" si="10"/>
        <v>0</v>
      </c>
      <c r="P4">
        <f t="shared" si="10"/>
        <v>0</v>
      </c>
      <c r="Q4">
        <f t="shared" si="10"/>
        <v>0</v>
      </c>
      <c r="R4">
        <f t="shared" si="10"/>
        <v>0</v>
      </c>
      <c r="S4">
        <f t="shared" si="10"/>
        <v>0</v>
      </c>
      <c r="T4">
        <f t="shared" si="10"/>
        <v>0</v>
      </c>
      <c r="U4">
        <f t="shared" si="10"/>
        <v>0</v>
      </c>
      <c r="V4">
        <f t="shared" si="10"/>
        <v>0</v>
      </c>
      <c r="W4">
        <f t="shared" si="10"/>
        <v>0</v>
      </c>
      <c r="X4">
        <f t="shared" si="10"/>
        <v>0</v>
      </c>
      <c r="Y4">
        <f t="shared" si="10"/>
        <v>0</v>
      </c>
      <c r="Z4">
        <f t="shared" si="10"/>
        <v>0</v>
      </c>
      <c r="AA4">
        <f t="shared" si="10"/>
        <v>0</v>
      </c>
      <c r="AB4">
        <f t="shared" si="10"/>
        <v>0</v>
      </c>
      <c r="AC4">
        <f t="shared" si="10"/>
        <v>0</v>
      </c>
      <c r="AD4">
        <f t="shared" si="10"/>
        <v>0</v>
      </c>
      <c r="AE4">
        <f t="shared" si="10"/>
        <v>0</v>
      </c>
      <c r="AF4">
        <f t="shared" si="10"/>
        <v>0</v>
      </c>
      <c r="AG4">
        <f t="shared" si="10"/>
        <v>0</v>
      </c>
      <c r="AH4">
        <f t="shared" si="10"/>
        <v>0</v>
      </c>
      <c r="AI4">
        <f t="shared" si="10"/>
        <v>0</v>
      </c>
      <c r="AJ4">
        <f t="shared" si="10"/>
        <v>0</v>
      </c>
      <c r="AK4">
        <f t="shared" si="10"/>
        <v>0</v>
      </c>
      <c r="AL4">
        <f t="shared" si="10"/>
        <v>0</v>
      </c>
      <c r="AM4">
        <f t="shared" si="10"/>
        <v>0</v>
      </c>
      <c r="AN4">
        <f t="shared" si="10"/>
        <v>0</v>
      </c>
      <c r="AO4">
        <f t="shared" si="10"/>
        <v>0</v>
      </c>
      <c r="AP4">
        <f t="shared" si="10"/>
        <v>0</v>
      </c>
      <c r="AQ4">
        <f t="shared" si="10"/>
        <v>0</v>
      </c>
      <c r="AR4">
        <f t="shared" si="10"/>
        <v>0</v>
      </c>
      <c r="AS4">
        <f t="shared" si="10"/>
        <v>0</v>
      </c>
      <c r="AT4">
        <f t="shared" si="10"/>
        <v>0</v>
      </c>
      <c r="AU4">
        <f t="shared" si="10"/>
        <v>0</v>
      </c>
      <c r="AV4">
        <f t="shared" si="10"/>
        <v>0</v>
      </c>
      <c r="AW4">
        <f t="shared" si="10"/>
        <v>0</v>
      </c>
      <c r="AX4">
        <f t="shared" si="10"/>
        <v>0</v>
      </c>
      <c r="AY4">
        <f t="shared" si="10"/>
        <v>0</v>
      </c>
      <c r="AZ4">
        <f t="shared" si="10"/>
        <v>0</v>
      </c>
      <c r="BA4">
        <f t="shared" si="10"/>
        <v>0</v>
      </c>
      <c r="BB4">
        <f t="shared" si="10"/>
        <v>0</v>
      </c>
      <c r="BC4">
        <f t="shared" si="10"/>
        <v>0</v>
      </c>
      <c r="BD4">
        <f t="shared" si="10"/>
        <v>0</v>
      </c>
      <c r="BE4">
        <f t="shared" si="10"/>
        <v>0</v>
      </c>
      <c r="BF4">
        <f t="shared" si="10"/>
        <v>0</v>
      </c>
      <c r="BG4">
        <f t="shared" si="10"/>
        <v>0</v>
      </c>
      <c r="BH4">
        <f t="shared" si="10"/>
        <v>0</v>
      </c>
      <c r="BI4">
        <f t="shared" si="10"/>
        <v>0</v>
      </c>
      <c r="BJ4">
        <f t="shared" si="10"/>
        <v>0</v>
      </c>
      <c r="BK4">
        <f t="shared" si="10"/>
        <v>0</v>
      </c>
      <c r="BL4">
        <f t="shared" si="10"/>
        <v>0</v>
      </c>
      <c r="BM4">
        <f t="shared" si="10"/>
        <v>0</v>
      </c>
      <c r="BN4">
        <f t="shared" si="10"/>
        <v>0</v>
      </c>
      <c r="BO4">
        <f t="shared" si="10"/>
        <v>0</v>
      </c>
      <c r="BP4">
        <f t="shared" si="10"/>
        <v>0</v>
      </c>
      <c r="BQ4">
        <f t="shared" si="10"/>
        <v>0</v>
      </c>
      <c r="BR4">
        <f t="shared" si="10"/>
        <v>0</v>
      </c>
      <c r="BS4">
        <f t="shared" si="10"/>
        <v>0</v>
      </c>
      <c r="BT4">
        <f t="shared" si="10"/>
        <v>0</v>
      </c>
      <c r="BU4">
        <f t="shared" si="1"/>
        <v>0</v>
      </c>
      <c r="BV4">
        <f t="shared" si="1"/>
        <v>0</v>
      </c>
      <c r="BW4">
        <f t="shared" si="1"/>
        <v>0</v>
      </c>
      <c r="BX4">
        <f t="shared" si="1"/>
        <v>0</v>
      </c>
      <c r="BY4">
        <f t="shared" si="1"/>
        <v>0</v>
      </c>
      <c r="BZ4">
        <f t="shared" si="1"/>
        <v>0</v>
      </c>
      <c r="CA4">
        <f t="shared" si="1"/>
        <v>0</v>
      </c>
      <c r="CB4">
        <f t="shared" si="1"/>
        <v>0</v>
      </c>
      <c r="CC4">
        <f t="shared" si="1"/>
        <v>0</v>
      </c>
      <c r="CD4">
        <f t="shared" si="1"/>
        <v>0</v>
      </c>
      <c r="CE4">
        <f t="shared" si="1"/>
        <v>0</v>
      </c>
      <c r="CF4">
        <f t="shared" si="1"/>
        <v>0</v>
      </c>
      <c r="CG4">
        <f t="shared" si="1"/>
        <v>0</v>
      </c>
      <c r="CH4">
        <f t="shared" si="1"/>
        <v>0</v>
      </c>
      <c r="CI4">
        <f t="shared" si="1"/>
        <v>0</v>
      </c>
      <c r="CJ4">
        <f t="shared" si="1"/>
        <v>0</v>
      </c>
      <c r="CK4">
        <f t="shared" si="1"/>
        <v>0</v>
      </c>
      <c r="CL4">
        <f t="shared" si="1"/>
        <v>0</v>
      </c>
      <c r="CM4">
        <f t="shared" si="1"/>
        <v>0</v>
      </c>
      <c r="CN4">
        <f t="shared" si="1"/>
        <v>0</v>
      </c>
      <c r="CO4">
        <f t="shared" si="1"/>
        <v>0</v>
      </c>
      <c r="CP4">
        <f t="shared" si="1"/>
        <v>0</v>
      </c>
      <c r="CQ4">
        <f t="shared" si="1"/>
        <v>0</v>
      </c>
      <c r="CR4">
        <f t="shared" si="1"/>
        <v>0</v>
      </c>
      <c r="CS4">
        <f t="shared" si="1"/>
        <v>0</v>
      </c>
      <c r="CT4">
        <f t="shared" si="1"/>
        <v>0</v>
      </c>
      <c r="CU4">
        <f t="shared" si="1"/>
        <v>0</v>
      </c>
      <c r="CV4">
        <f t="shared" si="1"/>
        <v>0</v>
      </c>
      <c r="CW4">
        <f t="shared" si="1"/>
        <v>0</v>
      </c>
      <c r="CX4">
        <f t="shared" si="1"/>
        <v>0</v>
      </c>
      <c r="CY4">
        <f t="shared" si="1"/>
        <v>0</v>
      </c>
      <c r="CZ4">
        <f t="shared" si="1"/>
        <v>0</v>
      </c>
      <c r="DA4">
        <f t="shared" si="1"/>
        <v>0</v>
      </c>
      <c r="DB4">
        <f t="shared" si="1"/>
        <v>0</v>
      </c>
      <c r="DC4">
        <f t="shared" si="1"/>
        <v>0</v>
      </c>
      <c r="DD4">
        <f t="shared" si="1"/>
        <v>0</v>
      </c>
      <c r="DE4">
        <f t="shared" si="1"/>
        <v>0</v>
      </c>
      <c r="DF4">
        <f t="shared" si="1"/>
        <v>0</v>
      </c>
      <c r="DG4">
        <f t="shared" si="1"/>
        <v>0</v>
      </c>
      <c r="DH4">
        <f t="shared" si="1"/>
        <v>0</v>
      </c>
      <c r="DI4">
        <f t="shared" si="1"/>
        <v>0</v>
      </c>
      <c r="DJ4">
        <f t="shared" si="1"/>
        <v>0</v>
      </c>
      <c r="DK4">
        <f t="shared" si="1"/>
        <v>0</v>
      </c>
      <c r="DL4">
        <f t="shared" si="1"/>
        <v>0</v>
      </c>
      <c r="DM4">
        <f t="shared" si="1"/>
        <v>0</v>
      </c>
      <c r="DN4">
        <f t="shared" si="1"/>
        <v>0</v>
      </c>
      <c r="DO4">
        <f t="shared" si="1"/>
        <v>0</v>
      </c>
      <c r="DP4">
        <f t="shared" si="1"/>
        <v>0</v>
      </c>
      <c r="DQ4">
        <f t="shared" si="1"/>
        <v>0</v>
      </c>
      <c r="DR4">
        <f t="shared" si="1"/>
        <v>0</v>
      </c>
      <c r="DS4">
        <f t="shared" si="1"/>
        <v>0</v>
      </c>
      <c r="DT4">
        <f t="shared" si="1"/>
        <v>0</v>
      </c>
      <c r="DU4">
        <f t="shared" si="1"/>
        <v>0</v>
      </c>
      <c r="DV4">
        <f t="shared" si="1"/>
        <v>0</v>
      </c>
      <c r="DW4">
        <f t="shared" si="1"/>
        <v>0</v>
      </c>
      <c r="DX4">
        <f t="shared" si="1"/>
        <v>0</v>
      </c>
      <c r="DY4">
        <f t="shared" si="1"/>
        <v>0</v>
      </c>
      <c r="DZ4">
        <f t="shared" si="1"/>
        <v>0</v>
      </c>
      <c r="EA4">
        <f t="shared" si="1"/>
        <v>0</v>
      </c>
      <c r="EB4">
        <f t="shared" si="1"/>
        <v>0</v>
      </c>
      <c r="EC4">
        <f t="shared" si="1"/>
        <v>0</v>
      </c>
      <c r="ED4">
        <f t="shared" si="1"/>
        <v>0</v>
      </c>
      <c r="EE4">
        <f t="shared" si="1"/>
        <v>0</v>
      </c>
      <c r="EF4">
        <f t="shared" si="1"/>
        <v>0</v>
      </c>
      <c r="EG4">
        <f t="shared" si="2"/>
        <v>0</v>
      </c>
      <c r="EH4">
        <f t="shared" si="2"/>
        <v>0</v>
      </c>
      <c r="EI4">
        <f t="shared" si="2"/>
        <v>0</v>
      </c>
      <c r="EJ4">
        <f t="shared" si="2"/>
        <v>0</v>
      </c>
      <c r="EK4">
        <f t="shared" si="2"/>
        <v>0</v>
      </c>
      <c r="EL4">
        <f t="shared" si="2"/>
        <v>0</v>
      </c>
      <c r="EM4">
        <f t="shared" si="2"/>
        <v>0</v>
      </c>
      <c r="EN4">
        <f t="shared" si="2"/>
        <v>0</v>
      </c>
      <c r="EO4">
        <f t="shared" si="2"/>
        <v>0</v>
      </c>
      <c r="EP4">
        <f t="shared" si="2"/>
        <v>0</v>
      </c>
      <c r="EQ4">
        <f t="shared" si="2"/>
        <v>0</v>
      </c>
      <c r="ER4">
        <f t="shared" si="2"/>
        <v>0</v>
      </c>
      <c r="ES4">
        <f t="shared" si="2"/>
        <v>0</v>
      </c>
      <c r="ET4">
        <f t="shared" si="2"/>
        <v>0</v>
      </c>
      <c r="EU4">
        <f t="shared" si="2"/>
        <v>0</v>
      </c>
      <c r="EV4">
        <f t="shared" si="2"/>
        <v>0</v>
      </c>
      <c r="EW4">
        <f t="shared" si="2"/>
        <v>0</v>
      </c>
      <c r="EX4">
        <f t="shared" si="2"/>
        <v>0</v>
      </c>
      <c r="EY4">
        <f t="shared" si="2"/>
        <v>0</v>
      </c>
      <c r="EZ4">
        <f t="shared" si="2"/>
        <v>0</v>
      </c>
      <c r="FA4">
        <f t="shared" si="2"/>
        <v>0</v>
      </c>
      <c r="FB4">
        <f t="shared" si="2"/>
        <v>0</v>
      </c>
      <c r="FC4">
        <f t="shared" si="2"/>
        <v>0</v>
      </c>
      <c r="FD4">
        <f t="shared" si="2"/>
        <v>0</v>
      </c>
      <c r="FE4">
        <f t="shared" si="2"/>
        <v>0</v>
      </c>
      <c r="FF4">
        <f t="shared" si="2"/>
        <v>0</v>
      </c>
      <c r="FG4">
        <f t="shared" si="2"/>
        <v>0</v>
      </c>
      <c r="FH4">
        <f t="shared" si="2"/>
        <v>0</v>
      </c>
      <c r="FI4">
        <f t="shared" si="2"/>
        <v>0</v>
      </c>
      <c r="FJ4">
        <f t="shared" si="2"/>
        <v>0</v>
      </c>
      <c r="FK4">
        <f t="shared" si="2"/>
        <v>0</v>
      </c>
      <c r="FL4">
        <f t="shared" si="2"/>
        <v>0</v>
      </c>
      <c r="FM4">
        <f t="shared" si="2"/>
        <v>0</v>
      </c>
      <c r="FN4">
        <f t="shared" si="2"/>
        <v>0</v>
      </c>
      <c r="FO4">
        <f t="shared" si="2"/>
        <v>0</v>
      </c>
      <c r="FP4">
        <f t="shared" si="2"/>
        <v>0</v>
      </c>
      <c r="FQ4">
        <f t="shared" si="2"/>
        <v>0</v>
      </c>
      <c r="FR4">
        <f t="shared" si="2"/>
        <v>0</v>
      </c>
      <c r="FS4">
        <f t="shared" si="2"/>
        <v>0</v>
      </c>
      <c r="FT4">
        <f t="shared" si="2"/>
        <v>0</v>
      </c>
      <c r="FU4">
        <f t="shared" si="2"/>
        <v>0</v>
      </c>
      <c r="FV4">
        <f t="shared" si="2"/>
        <v>0</v>
      </c>
      <c r="FW4">
        <f t="shared" si="2"/>
        <v>0</v>
      </c>
      <c r="FX4">
        <f t="shared" si="2"/>
        <v>0</v>
      </c>
      <c r="FY4">
        <f t="shared" si="2"/>
        <v>0</v>
      </c>
      <c r="FZ4">
        <f t="shared" si="2"/>
        <v>0</v>
      </c>
      <c r="GA4">
        <f t="shared" si="2"/>
        <v>0</v>
      </c>
      <c r="GB4">
        <f t="shared" si="2"/>
        <v>0</v>
      </c>
      <c r="GC4">
        <f t="shared" si="2"/>
        <v>0</v>
      </c>
      <c r="GD4">
        <f t="shared" si="2"/>
        <v>0</v>
      </c>
      <c r="GE4">
        <f t="shared" si="2"/>
        <v>0</v>
      </c>
      <c r="GF4">
        <f t="shared" si="2"/>
        <v>0</v>
      </c>
      <c r="GG4">
        <f t="shared" si="2"/>
        <v>0</v>
      </c>
      <c r="GH4">
        <f t="shared" si="2"/>
        <v>0</v>
      </c>
      <c r="GI4">
        <f t="shared" si="2"/>
        <v>0</v>
      </c>
      <c r="GJ4">
        <f t="shared" si="2"/>
        <v>0</v>
      </c>
      <c r="GK4">
        <f t="shared" si="2"/>
        <v>0</v>
      </c>
      <c r="GL4">
        <f t="shared" si="2"/>
        <v>0</v>
      </c>
      <c r="GM4">
        <f t="shared" si="2"/>
        <v>0</v>
      </c>
      <c r="GN4">
        <f t="shared" si="2"/>
        <v>0</v>
      </c>
      <c r="GO4">
        <f t="shared" si="2"/>
        <v>0</v>
      </c>
      <c r="GP4">
        <f t="shared" si="2"/>
        <v>0</v>
      </c>
      <c r="GQ4">
        <f t="shared" si="2"/>
        <v>0</v>
      </c>
      <c r="GR4">
        <f t="shared" si="2"/>
        <v>0</v>
      </c>
      <c r="GS4">
        <f t="shared" si="3"/>
        <v>0</v>
      </c>
      <c r="GT4">
        <f t="shared" si="3"/>
        <v>0</v>
      </c>
      <c r="GU4">
        <f t="shared" si="3"/>
        <v>0</v>
      </c>
      <c r="GV4">
        <f t="shared" si="3"/>
        <v>0</v>
      </c>
      <c r="GW4">
        <f t="shared" si="3"/>
        <v>0</v>
      </c>
      <c r="GX4">
        <f t="shared" si="3"/>
        <v>0</v>
      </c>
      <c r="GY4">
        <f t="shared" si="3"/>
        <v>0</v>
      </c>
      <c r="GZ4">
        <f t="shared" si="3"/>
        <v>0</v>
      </c>
      <c r="HA4">
        <f t="shared" si="3"/>
        <v>0</v>
      </c>
      <c r="HB4">
        <f t="shared" si="3"/>
        <v>0</v>
      </c>
      <c r="HC4">
        <f t="shared" si="3"/>
        <v>0</v>
      </c>
      <c r="HD4">
        <f t="shared" si="3"/>
        <v>0</v>
      </c>
      <c r="HE4">
        <f t="shared" si="3"/>
        <v>0</v>
      </c>
      <c r="HF4">
        <f t="shared" si="3"/>
        <v>0</v>
      </c>
      <c r="HG4">
        <f t="shared" si="3"/>
        <v>0</v>
      </c>
      <c r="HH4">
        <f t="shared" si="3"/>
        <v>0</v>
      </c>
      <c r="HI4">
        <f t="shared" si="3"/>
        <v>0</v>
      </c>
      <c r="HJ4">
        <f t="shared" si="3"/>
        <v>0</v>
      </c>
      <c r="HK4">
        <f t="shared" si="3"/>
        <v>0</v>
      </c>
      <c r="HL4">
        <f t="shared" si="3"/>
        <v>0</v>
      </c>
      <c r="HM4">
        <f t="shared" si="3"/>
        <v>0</v>
      </c>
      <c r="HN4">
        <f t="shared" si="3"/>
        <v>0</v>
      </c>
      <c r="HO4">
        <f t="shared" si="3"/>
        <v>0</v>
      </c>
      <c r="HP4">
        <f t="shared" si="3"/>
        <v>0</v>
      </c>
      <c r="HQ4">
        <f t="shared" si="3"/>
        <v>0</v>
      </c>
      <c r="HR4">
        <f t="shared" si="3"/>
        <v>0</v>
      </c>
      <c r="HS4">
        <f t="shared" si="3"/>
        <v>0</v>
      </c>
      <c r="HT4">
        <f t="shared" si="3"/>
        <v>0</v>
      </c>
      <c r="HU4">
        <f t="shared" si="3"/>
        <v>0</v>
      </c>
      <c r="HV4">
        <f t="shared" si="3"/>
        <v>0</v>
      </c>
      <c r="HW4">
        <f t="shared" si="3"/>
        <v>0</v>
      </c>
      <c r="HX4">
        <f t="shared" si="3"/>
        <v>0</v>
      </c>
      <c r="HY4">
        <f t="shared" si="3"/>
        <v>0</v>
      </c>
      <c r="HZ4">
        <f t="shared" si="3"/>
        <v>0</v>
      </c>
      <c r="IA4">
        <f t="shared" si="3"/>
        <v>0</v>
      </c>
      <c r="IB4">
        <f t="shared" si="3"/>
        <v>0</v>
      </c>
      <c r="IC4">
        <f t="shared" si="3"/>
        <v>0</v>
      </c>
      <c r="ID4">
        <f t="shared" si="3"/>
        <v>0</v>
      </c>
      <c r="IE4">
        <f t="shared" si="3"/>
        <v>0</v>
      </c>
      <c r="IF4">
        <f t="shared" si="3"/>
        <v>0</v>
      </c>
      <c r="IG4">
        <f t="shared" si="3"/>
        <v>0</v>
      </c>
      <c r="IH4">
        <f t="shared" si="3"/>
        <v>0</v>
      </c>
      <c r="II4">
        <f t="shared" si="3"/>
        <v>0</v>
      </c>
      <c r="IJ4">
        <f t="shared" si="3"/>
        <v>0</v>
      </c>
      <c r="IK4">
        <f t="shared" si="3"/>
        <v>0</v>
      </c>
      <c r="IL4">
        <f t="shared" si="3"/>
        <v>0</v>
      </c>
      <c r="IM4">
        <f t="shared" si="3"/>
        <v>0</v>
      </c>
      <c r="IN4">
        <f t="shared" si="3"/>
        <v>0</v>
      </c>
      <c r="IO4">
        <f t="shared" si="3"/>
        <v>0</v>
      </c>
      <c r="IP4">
        <f t="shared" si="3"/>
        <v>0</v>
      </c>
      <c r="IQ4">
        <f t="shared" si="3"/>
        <v>0</v>
      </c>
      <c r="IR4">
        <f t="shared" si="3"/>
        <v>0</v>
      </c>
      <c r="IS4">
        <f t="shared" si="3"/>
        <v>0</v>
      </c>
      <c r="IT4">
        <f t="shared" si="3"/>
        <v>0</v>
      </c>
      <c r="IU4">
        <f t="shared" si="3"/>
        <v>0</v>
      </c>
      <c r="IV4">
        <f t="shared" si="3"/>
        <v>0</v>
      </c>
      <c r="IW4">
        <f t="shared" si="3"/>
        <v>0</v>
      </c>
      <c r="IX4">
        <f t="shared" si="3"/>
        <v>0</v>
      </c>
      <c r="IY4">
        <f t="shared" si="3"/>
        <v>0</v>
      </c>
      <c r="IZ4">
        <f t="shared" si="3"/>
        <v>0</v>
      </c>
      <c r="JA4">
        <f t="shared" si="3"/>
        <v>0</v>
      </c>
      <c r="JB4">
        <f t="shared" si="3"/>
        <v>0</v>
      </c>
      <c r="JC4">
        <f t="shared" si="3"/>
        <v>0</v>
      </c>
      <c r="JD4">
        <f t="shared" si="3"/>
        <v>0</v>
      </c>
      <c r="JE4">
        <f t="shared" si="4"/>
        <v>0</v>
      </c>
      <c r="JF4">
        <f t="shared" si="4"/>
        <v>0</v>
      </c>
      <c r="JG4">
        <f t="shared" si="4"/>
        <v>0</v>
      </c>
      <c r="JH4">
        <f t="shared" si="4"/>
        <v>0</v>
      </c>
      <c r="JI4">
        <f t="shared" si="4"/>
        <v>0</v>
      </c>
      <c r="JJ4">
        <f t="shared" si="4"/>
        <v>0</v>
      </c>
      <c r="JK4">
        <f t="shared" si="4"/>
        <v>0</v>
      </c>
      <c r="JL4">
        <f t="shared" si="4"/>
        <v>0</v>
      </c>
      <c r="JM4">
        <f t="shared" si="4"/>
        <v>0</v>
      </c>
      <c r="JN4">
        <f t="shared" si="4"/>
        <v>0</v>
      </c>
      <c r="JO4">
        <f t="shared" si="4"/>
        <v>0</v>
      </c>
      <c r="JP4">
        <f t="shared" si="4"/>
        <v>0</v>
      </c>
      <c r="JQ4">
        <f t="shared" si="4"/>
        <v>0</v>
      </c>
      <c r="JR4">
        <f t="shared" si="4"/>
        <v>0</v>
      </c>
      <c r="JS4">
        <f t="shared" si="4"/>
        <v>0</v>
      </c>
      <c r="JT4">
        <f t="shared" si="4"/>
        <v>0</v>
      </c>
      <c r="JU4">
        <f t="shared" si="4"/>
        <v>0</v>
      </c>
      <c r="JV4">
        <f t="shared" si="4"/>
        <v>0</v>
      </c>
      <c r="JW4">
        <f t="shared" si="4"/>
        <v>0</v>
      </c>
      <c r="JX4">
        <f t="shared" si="4"/>
        <v>0</v>
      </c>
      <c r="JY4">
        <f t="shared" si="4"/>
        <v>0</v>
      </c>
      <c r="JZ4">
        <f t="shared" si="4"/>
        <v>0</v>
      </c>
      <c r="KA4">
        <f t="shared" si="4"/>
        <v>0</v>
      </c>
      <c r="KB4">
        <f t="shared" si="4"/>
        <v>0</v>
      </c>
      <c r="KC4">
        <f t="shared" si="4"/>
        <v>0</v>
      </c>
      <c r="KD4">
        <f t="shared" si="4"/>
        <v>0</v>
      </c>
      <c r="KE4">
        <f t="shared" si="4"/>
        <v>0</v>
      </c>
      <c r="KF4">
        <f t="shared" si="4"/>
        <v>0</v>
      </c>
      <c r="KG4">
        <f t="shared" si="4"/>
        <v>0</v>
      </c>
      <c r="KH4">
        <f t="shared" si="4"/>
        <v>0</v>
      </c>
      <c r="KI4">
        <f t="shared" si="4"/>
        <v>0</v>
      </c>
      <c r="KJ4">
        <f t="shared" si="4"/>
        <v>0</v>
      </c>
      <c r="KK4">
        <f t="shared" si="4"/>
        <v>0</v>
      </c>
      <c r="KL4">
        <f t="shared" si="4"/>
        <v>0</v>
      </c>
      <c r="KM4">
        <f t="shared" si="4"/>
        <v>0</v>
      </c>
      <c r="KN4">
        <f t="shared" si="4"/>
        <v>0</v>
      </c>
      <c r="KO4">
        <f t="shared" si="4"/>
        <v>0</v>
      </c>
      <c r="KP4">
        <f t="shared" si="4"/>
        <v>0</v>
      </c>
      <c r="KQ4">
        <f t="shared" si="4"/>
        <v>0</v>
      </c>
      <c r="KR4">
        <f t="shared" si="4"/>
        <v>0</v>
      </c>
      <c r="KS4">
        <f t="shared" si="4"/>
        <v>0</v>
      </c>
      <c r="KT4">
        <f t="shared" si="4"/>
        <v>0</v>
      </c>
      <c r="KU4">
        <f t="shared" si="4"/>
        <v>0</v>
      </c>
      <c r="KV4">
        <f t="shared" si="4"/>
        <v>0</v>
      </c>
      <c r="KW4">
        <f t="shared" si="4"/>
        <v>0</v>
      </c>
      <c r="KX4">
        <f t="shared" si="4"/>
        <v>0</v>
      </c>
      <c r="KY4">
        <f t="shared" si="4"/>
        <v>0</v>
      </c>
      <c r="KZ4">
        <f t="shared" si="4"/>
        <v>0</v>
      </c>
      <c r="LA4">
        <f t="shared" si="4"/>
        <v>0</v>
      </c>
      <c r="LB4">
        <f t="shared" si="4"/>
        <v>0</v>
      </c>
      <c r="LC4">
        <f t="shared" si="4"/>
        <v>0</v>
      </c>
      <c r="LD4">
        <f t="shared" si="4"/>
        <v>0</v>
      </c>
      <c r="LE4">
        <f t="shared" si="4"/>
        <v>0</v>
      </c>
      <c r="LF4">
        <f t="shared" si="4"/>
        <v>0</v>
      </c>
      <c r="LG4">
        <f t="shared" si="4"/>
        <v>0</v>
      </c>
      <c r="LH4">
        <f t="shared" si="4"/>
        <v>0</v>
      </c>
      <c r="LI4">
        <f t="shared" si="4"/>
        <v>0</v>
      </c>
      <c r="LJ4">
        <f t="shared" si="4"/>
        <v>0</v>
      </c>
      <c r="LK4">
        <f t="shared" si="4"/>
        <v>0</v>
      </c>
      <c r="LL4">
        <f t="shared" si="4"/>
        <v>0</v>
      </c>
      <c r="LM4">
        <f t="shared" si="4"/>
        <v>0</v>
      </c>
      <c r="LN4">
        <f t="shared" si="4"/>
        <v>0</v>
      </c>
      <c r="LO4">
        <f t="shared" si="4"/>
        <v>0</v>
      </c>
      <c r="LP4">
        <f t="shared" si="4"/>
        <v>0</v>
      </c>
      <c r="LQ4">
        <f t="shared" si="5"/>
        <v>0</v>
      </c>
      <c r="LR4">
        <f t="shared" si="5"/>
        <v>0</v>
      </c>
      <c r="LS4">
        <f t="shared" si="5"/>
        <v>0</v>
      </c>
      <c r="LT4">
        <f t="shared" si="5"/>
        <v>0</v>
      </c>
      <c r="LU4">
        <f t="shared" si="5"/>
        <v>0</v>
      </c>
      <c r="LV4">
        <f t="shared" si="5"/>
        <v>0</v>
      </c>
      <c r="LW4">
        <f t="shared" si="5"/>
        <v>0</v>
      </c>
      <c r="LX4">
        <f t="shared" si="5"/>
        <v>0</v>
      </c>
      <c r="LY4">
        <f t="shared" si="5"/>
        <v>0</v>
      </c>
      <c r="LZ4">
        <f t="shared" si="5"/>
        <v>0</v>
      </c>
      <c r="MA4">
        <f t="shared" si="5"/>
        <v>0</v>
      </c>
      <c r="MB4">
        <f t="shared" si="5"/>
        <v>0</v>
      </c>
      <c r="MC4">
        <f t="shared" si="5"/>
        <v>0</v>
      </c>
      <c r="MD4">
        <f t="shared" si="5"/>
        <v>0</v>
      </c>
      <c r="ME4">
        <f t="shared" si="5"/>
        <v>0</v>
      </c>
      <c r="MF4">
        <f t="shared" si="5"/>
        <v>0</v>
      </c>
      <c r="MG4">
        <f t="shared" si="5"/>
        <v>0</v>
      </c>
      <c r="MH4">
        <f t="shared" si="5"/>
        <v>0</v>
      </c>
      <c r="MI4">
        <f t="shared" si="5"/>
        <v>0</v>
      </c>
      <c r="MJ4">
        <f t="shared" si="5"/>
        <v>0</v>
      </c>
      <c r="MK4">
        <f t="shared" si="5"/>
        <v>0</v>
      </c>
      <c r="ML4">
        <f t="shared" si="5"/>
        <v>0</v>
      </c>
      <c r="MM4">
        <f t="shared" si="5"/>
        <v>0</v>
      </c>
      <c r="MN4">
        <f t="shared" si="5"/>
        <v>0</v>
      </c>
      <c r="MO4">
        <f t="shared" si="5"/>
        <v>0</v>
      </c>
      <c r="MP4">
        <f t="shared" si="5"/>
        <v>0</v>
      </c>
      <c r="MQ4">
        <f t="shared" si="5"/>
        <v>0</v>
      </c>
      <c r="MR4">
        <f t="shared" si="5"/>
        <v>0</v>
      </c>
      <c r="MS4">
        <f t="shared" si="5"/>
        <v>0</v>
      </c>
      <c r="MT4">
        <f t="shared" si="5"/>
        <v>0</v>
      </c>
      <c r="MU4">
        <f t="shared" si="5"/>
        <v>0</v>
      </c>
      <c r="MV4">
        <f t="shared" si="5"/>
        <v>0</v>
      </c>
      <c r="MW4">
        <f t="shared" si="5"/>
        <v>0</v>
      </c>
      <c r="MX4">
        <f t="shared" si="5"/>
        <v>0</v>
      </c>
      <c r="MY4">
        <f t="shared" si="5"/>
        <v>0</v>
      </c>
      <c r="MZ4">
        <f t="shared" si="5"/>
        <v>0</v>
      </c>
      <c r="NA4">
        <f t="shared" si="5"/>
        <v>0</v>
      </c>
      <c r="NB4">
        <f t="shared" si="5"/>
        <v>0</v>
      </c>
      <c r="NC4">
        <f t="shared" si="5"/>
        <v>0</v>
      </c>
      <c r="ND4">
        <f t="shared" si="5"/>
        <v>0</v>
      </c>
    </row>
    <row r="5" spans="1:368" x14ac:dyDescent="0.45">
      <c r="A5" t="s">
        <v>8</v>
      </c>
      <c r="B5">
        <f>(SUM(Kwaliteitsstandaard4))/20</f>
        <v>0</v>
      </c>
      <c r="C5">
        <v>1</v>
      </c>
      <c r="D5">
        <f t="shared" si="6"/>
        <v>0.1</v>
      </c>
      <c r="E5">
        <f t="shared" si="9"/>
        <v>108.00000000000001</v>
      </c>
      <c r="F5">
        <f>360*SUM($D$2:D5)</f>
        <v>144</v>
      </c>
      <c r="G5" t="str">
        <f t="shared" si="7"/>
        <v>Kwaliteitsstandaard 4</v>
      </c>
      <c r="H5">
        <f t="shared" si="8"/>
        <v>0</v>
      </c>
      <c r="I5">
        <f t="shared" si="10"/>
        <v>0</v>
      </c>
      <c r="J5">
        <f t="shared" si="10"/>
        <v>0</v>
      </c>
      <c r="K5">
        <f t="shared" si="10"/>
        <v>0</v>
      </c>
      <c r="L5">
        <f t="shared" si="10"/>
        <v>0</v>
      </c>
      <c r="M5">
        <f t="shared" si="10"/>
        <v>0</v>
      </c>
      <c r="N5">
        <f t="shared" si="10"/>
        <v>0</v>
      </c>
      <c r="O5">
        <f t="shared" si="10"/>
        <v>0</v>
      </c>
      <c r="P5">
        <f t="shared" si="10"/>
        <v>0</v>
      </c>
      <c r="Q5">
        <f t="shared" si="10"/>
        <v>0</v>
      </c>
      <c r="R5">
        <f t="shared" si="10"/>
        <v>0</v>
      </c>
      <c r="S5">
        <f t="shared" si="10"/>
        <v>0</v>
      </c>
      <c r="T5">
        <f t="shared" si="10"/>
        <v>0</v>
      </c>
      <c r="U5">
        <f t="shared" si="10"/>
        <v>0</v>
      </c>
      <c r="V5">
        <f t="shared" si="10"/>
        <v>0</v>
      </c>
      <c r="W5">
        <f t="shared" si="10"/>
        <v>0</v>
      </c>
      <c r="X5">
        <f t="shared" si="10"/>
        <v>0</v>
      </c>
      <c r="Y5">
        <f t="shared" si="10"/>
        <v>0</v>
      </c>
      <c r="Z5">
        <f t="shared" si="10"/>
        <v>0</v>
      </c>
      <c r="AA5">
        <f t="shared" si="10"/>
        <v>0</v>
      </c>
      <c r="AB5">
        <f t="shared" si="10"/>
        <v>0</v>
      </c>
      <c r="AC5">
        <f t="shared" si="10"/>
        <v>0</v>
      </c>
      <c r="AD5">
        <f t="shared" si="10"/>
        <v>0</v>
      </c>
      <c r="AE5">
        <f t="shared" si="10"/>
        <v>0</v>
      </c>
      <c r="AF5">
        <f t="shared" si="10"/>
        <v>0</v>
      </c>
      <c r="AG5">
        <f t="shared" si="10"/>
        <v>0</v>
      </c>
      <c r="AH5">
        <f t="shared" si="10"/>
        <v>0</v>
      </c>
      <c r="AI5">
        <f t="shared" si="10"/>
        <v>0</v>
      </c>
      <c r="AJ5">
        <f t="shared" si="10"/>
        <v>0</v>
      </c>
      <c r="AK5">
        <f t="shared" si="10"/>
        <v>0</v>
      </c>
      <c r="AL5">
        <f t="shared" si="10"/>
        <v>0</v>
      </c>
      <c r="AM5">
        <f t="shared" si="10"/>
        <v>0</v>
      </c>
      <c r="AN5">
        <f t="shared" si="10"/>
        <v>0</v>
      </c>
      <c r="AO5">
        <f t="shared" si="10"/>
        <v>0</v>
      </c>
      <c r="AP5">
        <f t="shared" si="10"/>
        <v>0</v>
      </c>
      <c r="AQ5">
        <f t="shared" si="10"/>
        <v>0</v>
      </c>
      <c r="AR5">
        <f t="shared" si="10"/>
        <v>0</v>
      </c>
      <c r="AS5">
        <f t="shared" si="10"/>
        <v>0</v>
      </c>
      <c r="AT5">
        <f t="shared" si="10"/>
        <v>0</v>
      </c>
      <c r="AU5">
        <f t="shared" si="10"/>
        <v>0</v>
      </c>
      <c r="AV5">
        <f t="shared" si="10"/>
        <v>0</v>
      </c>
      <c r="AW5">
        <f t="shared" si="10"/>
        <v>0</v>
      </c>
      <c r="AX5">
        <f t="shared" si="10"/>
        <v>0</v>
      </c>
      <c r="AY5">
        <f t="shared" si="10"/>
        <v>0</v>
      </c>
      <c r="AZ5">
        <f t="shared" si="10"/>
        <v>0</v>
      </c>
      <c r="BA5">
        <f t="shared" si="10"/>
        <v>0</v>
      </c>
      <c r="BB5">
        <f t="shared" si="10"/>
        <v>0</v>
      </c>
      <c r="BC5">
        <f t="shared" si="10"/>
        <v>0</v>
      </c>
      <c r="BD5">
        <f t="shared" si="10"/>
        <v>0</v>
      </c>
      <c r="BE5">
        <f t="shared" si="10"/>
        <v>0</v>
      </c>
      <c r="BF5">
        <f t="shared" si="10"/>
        <v>0</v>
      </c>
      <c r="BG5">
        <f t="shared" si="10"/>
        <v>0</v>
      </c>
      <c r="BH5">
        <f t="shared" si="10"/>
        <v>0</v>
      </c>
      <c r="BI5">
        <f t="shared" si="10"/>
        <v>0</v>
      </c>
      <c r="BJ5">
        <f t="shared" si="10"/>
        <v>0</v>
      </c>
      <c r="BK5">
        <f t="shared" si="10"/>
        <v>0</v>
      </c>
      <c r="BL5">
        <f t="shared" si="10"/>
        <v>0</v>
      </c>
      <c r="BM5">
        <f t="shared" si="10"/>
        <v>0</v>
      </c>
      <c r="BN5">
        <f t="shared" si="10"/>
        <v>0</v>
      </c>
      <c r="BO5">
        <f t="shared" si="10"/>
        <v>0</v>
      </c>
      <c r="BP5">
        <f t="shared" si="10"/>
        <v>0</v>
      </c>
      <c r="BQ5">
        <f t="shared" si="10"/>
        <v>0</v>
      </c>
      <c r="BR5">
        <f t="shared" si="10"/>
        <v>0</v>
      </c>
      <c r="BS5">
        <f t="shared" si="10"/>
        <v>0</v>
      </c>
      <c r="BT5">
        <f t="shared" si="10"/>
        <v>0</v>
      </c>
      <c r="BU5">
        <f t="shared" si="1"/>
        <v>0</v>
      </c>
      <c r="BV5">
        <f t="shared" si="1"/>
        <v>0</v>
      </c>
      <c r="BW5">
        <f t="shared" si="1"/>
        <v>0</v>
      </c>
      <c r="BX5">
        <f t="shared" si="1"/>
        <v>0</v>
      </c>
      <c r="BY5">
        <f t="shared" si="1"/>
        <v>0</v>
      </c>
      <c r="BZ5">
        <f t="shared" si="1"/>
        <v>0</v>
      </c>
      <c r="CA5">
        <f t="shared" si="1"/>
        <v>0</v>
      </c>
      <c r="CB5">
        <f t="shared" si="1"/>
        <v>0</v>
      </c>
      <c r="CC5">
        <f t="shared" si="1"/>
        <v>0</v>
      </c>
      <c r="CD5">
        <f t="shared" si="1"/>
        <v>0</v>
      </c>
      <c r="CE5">
        <f t="shared" si="1"/>
        <v>0</v>
      </c>
      <c r="CF5">
        <f t="shared" si="1"/>
        <v>0</v>
      </c>
      <c r="CG5">
        <f t="shared" si="1"/>
        <v>0</v>
      </c>
      <c r="CH5">
        <f t="shared" si="1"/>
        <v>0</v>
      </c>
      <c r="CI5">
        <f t="shared" si="1"/>
        <v>0</v>
      </c>
      <c r="CJ5">
        <f t="shared" si="1"/>
        <v>0</v>
      </c>
      <c r="CK5">
        <f t="shared" si="1"/>
        <v>0</v>
      </c>
      <c r="CL5">
        <f t="shared" si="1"/>
        <v>0</v>
      </c>
      <c r="CM5">
        <f t="shared" si="1"/>
        <v>0</v>
      </c>
      <c r="CN5">
        <f t="shared" si="1"/>
        <v>0</v>
      </c>
      <c r="CO5">
        <f t="shared" si="1"/>
        <v>0</v>
      </c>
      <c r="CP5">
        <f t="shared" si="1"/>
        <v>0</v>
      </c>
      <c r="CQ5">
        <f t="shared" si="1"/>
        <v>0</v>
      </c>
      <c r="CR5">
        <f t="shared" si="1"/>
        <v>0</v>
      </c>
      <c r="CS5">
        <f t="shared" si="1"/>
        <v>0</v>
      </c>
      <c r="CT5">
        <f t="shared" si="1"/>
        <v>0</v>
      </c>
      <c r="CU5">
        <f t="shared" si="1"/>
        <v>0</v>
      </c>
      <c r="CV5">
        <f t="shared" si="1"/>
        <v>0</v>
      </c>
      <c r="CW5">
        <f t="shared" si="1"/>
        <v>0</v>
      </c>
      <c r="CX5">
        <f t="shared" si="1"/>
        <v>0</v>
      </c>
      <c r="CY5">
        <f t="shared" si="1"/>
        <v>0</v>
      </c>
      <c r="CZ5">
        <f t="shared" si="1"/>
        <v>0</v>
      </c>
      <c r="DA5">
        <f t="shared" si="1"/>
        <v>0</v>
      </c>
      <c r="DB5">
        <f t="shared" si="1"/>
        <v>0</v>
      </c>
      <c r="DC5">
        <f t="shared" si="1"/>
        <v>0</v>
      </c>
      <c r="DD5">
        <f t="shared" si="1"/>
        <v>0</v>
      </c>
      <c r="DE5">
        <f t="shared" si="1"/>
        <v>0</v>
      </c>
      <c r="DF5">
        <f t="shared" si="1"/>
        <v>0</v>
      </c>
      <c r="DG5">
        <f t="shared" si="1"/>
        <v>0</v>
      </c>
      <c r="DH5">
        <f t="shared" si="1"/>
        <v>0</v>
      </c>
      <c r="DI5">
        <f t="shared" si="1"/>
        <v>0</v>
      </c>
      <c r="DJ5">
        <f t="shared" si="1"/>
        <v>0</v>
      </c>
      <c r="DK5">
        <f t="shared" si="1"/>
        <v>0</v>
      </c>
      <c r="DL5">
        <f t="shared" si="1"/>
        <v>0</v>
      </c>
      <c r="DM5">
        <f t="shared" si="1"/>
        <v>0</v>
      </c>
      <c r="DN5">
        <f t="shared" si="1"/>
        <v>0</v>
      </c>
      <c r="DO5">
        <f t="shared" si="1"/>
        <v>0</v>
      </c>
      <c r="DP5">
        <f t="shared" si="1"/>
        <v>0</v>
      </c>
      <c r="DQ5">
        <f t="shared" si="1"/>
        <v>0</v>
      </c>
      <c r="DR5">
        <f t="shared" si="1"/>
        <v>0</v>
      </c>
      <c r="DS5">
        <f t="shared" si="1"/>
        <v>0</v>
      </c>
      <c r="DT5">
        <f t="shared" si="1"/>
        <v>0</v>
      </c>
      <c r="DU5">
        <f t="shared" si="1"/>
        <v>0</v>
      </c>
      <c r="DV5">
        <f t="shared" si="1"/>
        <v>0</v>
      </c>
      <c r="DW5">
        <f t="shared" si="1"/>
        <v>0</v>
      </c>
      <c r="DX5">
        <f t="shared" si="1"/>
        <v>0</v>
      </c>
      <c r="DY5">
        <f t="shared" si="1"/>
        <v>0</v>
      </c>
      <c r="DZ5">
        <f t="shared" si="1"/>
        <v>0</v>
      </c>
      <c r="EA5">
        <f t="shared" si="1"/>
        <v>0</v>
      </c>
      <c r="EB5">
        <f t="shared" si="1"/>
        <v>0</v>
      </c>
      <c r="EC5">
        <f t="shared" si="1"/>
        <v>0</v>
      </c>
      <c r="ED5">
        <f t="shared" si="1"/>
        <v>0</v>
      </c>
      <c r="EE5">
        <f t="shared" si="1"/>
        <v>0</v>
      </c>
      <c r="EF5">
        <f t="shared" ref="EF5:GQ9" si="11">IF(AND(EF$1&gt;=$E5,EF$1&lt;=$F5),$B5,0)</f>
        <v>0</v>
      </c>
      <c r="EG5">
        <f t="shared" si="11"/>
        <v>0</v>
      </c>
      <c r="EH5">
        <f t="shared" si="11"/>
        <v>0</v>
      </c>
      <c r="EI5">
        <f t="shared" si="11"/>
        <v>0</v>
      </c>
      <c r="EJ5">
        <f t="shared" si="11"/>
        <v>0</v>
      </c>
      <c r="EK5">
        <f t="shared" si="11"/>
        <v>0</v>
      </c>
      <c r="EL5">
        <f t="shared" si="11"/>
        <v>0</v>
      </c>
      <c r="EM5">
        <f t="shared" si="11"/>
        <v>0</v>
      </c>
      <c r="EN5">
        <f t="shared" si="11"/>
        <v>0</v>
      </c>
      <c r="EO5">
        <f t="shared" si="11"/>
        <v>0</v>
      </c>
      <c r="EP5">
        <f t="shared" si="11"/>
        <v>0</v>
      </c>
      <c r="EQ5">
        <f t="shared" si="11"/>
        <v>0</v>
      </c>
      <c r="ER5">
        <f t="shared" si="11"/>
        <v>0</v>
      </c>
      <c r="ES5">
        <f t="shared" si="11"/>
        <v>0</v>
      </c>
      <c r="ET5">
        <f t="shared" si="11"/>
        <v>0</v>
      </c>
      <c r="EU5">
        <f t="shared" si="11"/>
        <v>0</v>
      </c>
      <c r="EV5">
        <f t="shared" si="11"/>
        <v>0</v>
      </c>
      <c r="EW5">
        <f t="shared" si="11"/>
        <v>0</v>
      </c>
      <c r="EX5">
        <f t="shared" si="11"/>
        <v>0</v>
      </c>
      <c r="EY5">
        <f t="shared" si="11"/>
        <v>0</v>
      </c>
      <c r="EZ5">
        <f t="shared" si="11"/>
        <v>0</v>
      </c>
      <c r="FA5">
        <f t="shared" si="11"/>
        <v>0</v>
      </c>
      <c r="FB5">
        <f t="shared" si="11"/>
        <v>0</v>
      </c>
      <c r="FC5">
        <f t="shared" si="11"/>
        <v>0</v>
      </c>
      <c r="FD5">
        <f t="shared" si="11"/>
        <v>0</v>
      </c>
      <c r="FE5">
        <f t="shared" si="11"/>
        <v>0</v>
      </c>
      <c r="FF5">
        <f t="shared" si="11"/>
        <v>0</v>
      </c>
      <c r="FG5">
        <f t="shared" si="11"/>
        <v>0</v>
      </c>
      <c r="FH5">
        <f t="shared" si="11"/>
        <v>0</v>
      </c>
      <c r="FI5">
        <f t="shared" si="11"/>
        <v>0</v>
      </c>
      <c r="FJ5">
        <f t="shared" si="11"/>
        <v>0</v>
      </c>
      <c r="FK5">
        <f t="shared" si="11"/>
        <v>0</v>
      </c>
      <c r="FL5">
        <f t="shared" si="11"/>
        <v>0</v>
      </c>
      <c r="FM5">
        <f t="shared" si="11"/>
        <v>0</v>
      </c>
      <c r="FN5">
        <f t="shared" si="11"/>
        <v>0</v>
      </c>
      <c r="FO5">
        <f t="shared" si="11"/>
        <v>0</v>
      </c>
      <c r="FP5">
        <f t="shared" si="11"/>
        <v>0</v>
      </c>
      <c r="FQ5">
        <f t="shared" si="11"/>
        <v>0</v>
      </c>
      <c r="FR5">
        <f t="shared" si="11"/>
        <v>0</v>
      </c>
      <c r="FS5">
        <f t="shared" si="11"/>
        <v>0</v>
      </c>
      <c r="FT5">
        <f t="shared" si="11"/>
        <v>0</v>
      </c>
      <c r="FU5">
        <f t="shared" si="11"/>
        <v>0</v>
      </c>
      <c r="FV5">
        <f t="shared" si="11"/>
        <v>0</v>
      </c>
      <c r="FW5">
        <f t="shared" si="11"/>
        <v>0</v>
      </c>
      <c r="FX5">
        <f t="shared" si="11"/>
        <v>0</v>
      </c>
      <c r="FY5">
        <f t="shared" si="11"/>
        <v>0</v>
      </c>
      <c r="FZ5">
        <f t="shared" si="11"/>
        <v>0</v>
      </c>
      <c r="GA5">
        <f t="shared" si="11"/>
        <v>0</v>
      </c>
      <c r="GB5">
        <f t="shared" si="11"/>
        <v>0</v>
      </c>
      <c r="GC5">
        <f t="shared" si="11"/>
        <v>0</v>
      </c>
      <c r="GD5">
        <f t="shared" si="11"/>
        <v>0</v>
      </c>
      <c r="GE5">
        <f t="shared" si="11"/>
        <v>0</v>
      </c>
      <c r="GF5">
        <f t="shared" si="11"/>
        <v>0</v>
      </c>
      <c r="GG5">
        <f t="shared" si="11"/>
        <v>0</v>
      </c>
      <c r="GH5">
        <f t="shared" si="11"/>
        <v>0</v>
      </c>
      <c r="GI5">
        <f t="shared" si="11"/>
        <v>0</v>
      </c>
      <c r="GJ5">
        <f t="shared" si="11"/>
        <v>0</v>
      </c>
      <c r="GK5">
        <f t="shared" si="11"/>
        <v>0</v>
      </c>
      <c r="GL5">
        <f t="shared" si="11"/>
        <v>0</v>
      </c>
      <c r="GM5">
        <f t="shared" si="11"/>
        <v>0</v>
      </c>
      <c r="GN5">
        <f t="shared" si="11"/>
        <v>0</v>
      </c>
      <c r="GO5">
        <f t="shared" si="11"/>
        <v>0</v>
      </c>
      <c r="GP5">
        <f t="shared" si="11"/>
        <v>0</v>
      </c>
      <c r="GQ5">
        <f t="shared" si="11"/>
        <v>0</v>
      </c>
      <c r="GR5">
        <f t="shared" si="2"/>
        <v>0</v>
      </c>
      <c r="GS5">
        <f t="shared" si="3"/>
        <v>0</v>
      </c>
      <c r="GT5">
        <f t="shared" si="3"/>
        <v>0</v>
      </c>
      <c r="GU5">
        <f t="shared" si="3"/>
        <v>0</v>
      </c>
      <c r="GV5">
        <f t="shared" si="3"/>
        <v>0</v>
      </c>
      <c r="GW5">
        <f t="shared" si="3"/>
        <v>0</v>
      </c>
      <c r="GX5">
        <f t="shared" si="3"/>
        <v>0</v>
      </c>
      <c r="GY5">
        <f t="shared" si="3"/>
        <v>0</v>
      </c>
      <c r="GZ5">
        <f t="shared" si="3"/>
        <v>0</v>
      </c>
      <c r="HA5">
        <f t="shared" si="3"/>
        <v>0</v>
      </c>
      <c r="HB5">
        <f t="shared" si="3"/>
        <v>0</v>
      </c>
      <c r="HC5">
        <f t="shared" si="3"/>
        <v>0</v>
      </c>
      <c r="HD5">
        <f t="shared" si="3"/>
        <v>0</v>
      </c>
      <c r="HE5">
        <f t="shared" si="3"/>
        <v>0</v>
      </c>
      <c r="HF5">
        <f t="shared" si="3"/>
        <v>0</v>
      </c>
      <c r="HG5">
        <f t="shared" si="3"/>
        <v>0</v>
      </c>
      <c r="HH5">
        <f t="shared" si="3"/>
        <v>0</v>
      </c>
      <c r="HI5">
        <f t="shared" si="3"/>
        <v>0</v>
      </c>
      <c r="HJ5">
        <f t="shared" si="3"/>
        <v>0</v>
      </c>
      <c r="HK5">
        <f t="shared" si="3"/>
        <v>0</v>
      </c>
      <c r="HL5">
        <f t="shared" si="3"/>
        <v>0</v>
      </c>
      <c r="HM5">
        <f t="shared" si="3"/>
        <v>0</v>
      </c>
      <c r="HN5">
        <f t="shared" si="3"/>
        <v>0</v>
      </c>
      <c r="HO5">
        <f t="shared" si="3"/>
        <v>0</v>
      </c>
      <c r="HP5">
        <f t="shared" si="3"/>
        <v>0</v>
      </c>
      <c r="HQ5">
        <f t="shared" si="3"/>
        <v>0</v>
      </c>
      <c r="HR5">
        <f t="shared" si="3"/>
        <v>0</v>
      </c>
      <c r="HS5">
        <f t="shared" si="3"/>
        <v>0</v>
      </c>
      <c r="HT5">
        <f t="shared" si="3"/>
        <v>0</v>
      </c>
      <c r="HU5">
        <f t="shared" si="3"/>
        <v>0</v>
      </c>
      <c r="HV5">
        <f t="shared" si="3"/>
        <v>0</v>
      </c>
      <c r="HW5">
        <f t="shared" si="3"/>
        <v>0</v>
      </c>
      <c r="HX5">
        <f t="shared" si="3"/>
        <v>0</v>
      </c>
      <c r="HY5">
        <f t="shared" si="3"/>
        <v>0</v>
      </c>
      <c r="HZ5">
        <f t="shared" si="3"/>
        <v>0</v>
      </c>
      <c r="IA5">
        <f t="shared" si="3"/>
        <v>0</v>
      </c>
      <c r="IB5">
        <f t="shared" si="3"/>
        <v>0</v>
      </c>
      <c r="IC5">
        <f t="shared" si="3"/>
        <v>0</v>
      </c>
      <c r="ID5">
        <f t="shared" si="3"/>
        <v>0</v>
      </c>
      <c r="IE5">
        <f t="shared" si="3"/>
        <v>0</v>
      </c>
      <c r="IF5">
        <f t="shared" si="3"/>
        <v>0</v>
      </c>
      <c r="IG5">
        <f t="shared" si="3"/>
        <v>0</v>
      </c>
      <c r="IH5">
        <f t="shared" si="3"/>
        <v>0</v>
      </c>
      <c r="II5">
        <f t="shared" si="3"/>
        <v>0</v>
      </c>
      <c r="IJ5">
        <f t="shared" si="3"/>
        <v>0</v>
      </c>
      <c r="IK5">
        <f t="shared" si="3"/>
        <v>0</v>
      </c>
      <c r="IL5">
        <f t="shared" si="3"/>
        <v>0</v>
      </c>
      <c r="IM5">
        <f t="shared" si="3"/>
        <v>0</v>
      </c>
      <c r="IN5">
        <f t="shared" si="3"/>
        <v>0</v>
      </c>
      <c r="IO5">
        <f t="shared" si="3"/>
        <v>0</v>
      </c>
      <c r="IP5">
        <f t="shared" si="3"/>
        <v>0</v>
      </c>
      <c r="IQ5">
        <f t="shared" si="3"/>
        <v>0</v>
      </c>
      <c r="IR5">
        <f t="shared" si="3"/>
        <v>0</v>
      </c>
      <c r="IS5">
        <f t="shared" si="3"/>
        <v>0</v>
      </c>
      <c r="IT5">
        <f t="shared" si="3"/>
        <v>0</v>
      </c>
      <c r="IU5">
        <f t="shared" si="3"/>
        <v>0</v>
      </c>
      <c r="IV5">
        <f t="shared" si="3"/>
        <v>0</v>
      </c>
      <c r="IW5">
        <f t="shared" si="3"/>
        <v>0</v>
      </c>
      <c r="IX5">
        <f t="shared" si="3"/>
        <v>0</v>
      </c>
      <c r="IY5">
        <f t="shared" si="3"/>
        <v>0</v>
      </c>
      <c r="IZ5">
        <f t="shared" si="3"/>
        <v>0</v>
      </c>
      <c r="JA5">
        <f t="shared" si="3"/>
        <v>0</v>
      </c>
      <c r="JB5">
        <f t="shared" si="3"/>
        <v>0</v>
      </c>
      <c r="JC5">
        <f t="shared" si="3"/>
        <v>0</v>
      </c>
      <c r="JD5">
        <f t="shared" ref="JD5:LO9" si="12">IF(AND(JD$1&gt;=$E5,JD$1&lt;=$F5),$B5,0)</f>
        <v>0</v>
      </c>
      <c r="JE5">
        <f t="shared" si="12"/>
        <v>0</v>
      </c>
      <c r="JF5">
        <f t="shared" si="12"/>
        <v>0</v>
      </c>
      <c r="JG5">
        <f t="shared" si="12"/>
        <v>0</v>
      </c>
      <c r="JH5">
        <f t="shared" si="12"/>
        <v>0</v>
      </c>
      <c r="JI5">
        <f t="shared" si="12"/>
        <v>0</v>
      </c>
      <c r="JJ5">
        <f t="shared" si="12"/>
        <v>0</v>
      </c>
      <c r="JK5">
        <f t="shared" si="12"/>
        <v>0</v>
      </c>
      <c r="JL5">
        <f t="shared" si="12"/>
        <v>0</v>
      </c>
      <c r="JM5">
        <f t="shared" si="12"/>
        <v>0</v>
      </c>
      <c r="JN5">
        <f t="shared" si="12"/>
        <v>0</v>
      </c>
      <c r="JO5">
        <f t="shared" si="12"/>
        <v>0</v>
      </c>
      <c r="JP5">
        <f t="shared" si="12"/>
        <v>0</v>
      </c>
      <c r="JQ5">
        <f t="shared" si="12"/>
        <v>0</v>
      </c>
      <c r="JR5">
        <f t="shared" si="12"/>
        <v>0</v>
      </c>
      <c r="JS5">
        <f t="shared" si="12"/>
        <v>0</v>
      </c>
      <c r="JT5">
        <f t="shared" si="12"/>
        <v>0</v>
      </c>
      <c r="JU5">
        <f t="shared" si="12"/>
        <v>0</v>
      </c>
      <c r="JV5">
        <f t="shared" si="12"/>
        <v>0</v>
      </c>
      <c r="JW5">
        <f t="shared" si="12"/>
        <v>0</v>
      </c>
      <c r="JX5">
        <f t="shared" si="12"/>
        <v>0</v>
      </c>
      <c r="JY5">
        <f t="shared" si="12"/>
        <v>0</v>
      </c>
      <c r="JZ5">
        <f t="shared" si="12"/>
        <v>0</v>
      </c>
      <c r="KA5">
        <f t="shared" si="12"/>
        <v>0</v>
      </c>
      <c r="KB5">
        <f t="shared" si="12"/>
        <v>0</v>
      </c>
      <c r="KC5">
        <f t="shared" si="12"/>
        <v>0</v>
      </c>
      <c r="KD5">
        <f t="shared" si="12"/>
        <v>0</v>
      </c>
      <c r="KE5">
        <f t="shared" si="12"/>
        <v>0</v>
      </c>
      <c r="KF5">
        <f t="shared" si="12"/>
        <v>0</v>
      </c>
      <c r="KG5">
        <f t="shared" si="12"/>
        <v>0</v>
      </c>
      <c r="KH5">
        <f t="shared" si="12"/>
        <v>0</v>
      </c>
      <c r="KI5">
        <f t="shared" si="12"/>
        <v>0</v>
      </c>
      <c r="KJ5">
        <f t="shared" si="12"/>
        <v>0</v>
      </c>
      <c r="KK5">
        <f t="shared" si="12"/>
        <v>0</v>
      </c>
      <c r="KL5">
        <f t="shared" si="12"/>
        <v>0</v>
      </c>
      <c r="KM5">
        <f t="shared" si="12"/>
        <v>0</v>
      </c>
      <c r="KN5">
        <f t="shared" si="12"/>
        <v>0</v>
      </c>
      <c r="KO5">
        <f t="shared" si="12"/>
        <v>0</v>
      </c>
      <c r="KP5">
        <f t="shared" si="12"/>
        <v>0</v>
      </c>
      <c r="KQ5">
        <f t="shared" si="12"/>
        <v>0</v>
      </c>
      <c r="KR5">
        <f t="shared" si="12"/>
        <v>0</v>
      </c>
      <c r="KS5">
        <f t="shared" si="12"/>
        <v>0</v>
      </c>
      <c r="KT5">
        <f t="shared" si="12"/>
        <v>0</v>
      </c>
      <c r="KU5">
        <f t="shared" si="12"/>
        <v>0</v>
      </c>
      <c r="KV5">
        <f t="shared" si="12"/>
        <v>0</v>
      </c>
      <c r="KW5">
        <f t="shared" si="12"/>
        <v>0</v>
      </c>
      <c r="KX5">
        <f t="shared" si="12"/>
        <v>0</v>
      </c>
      <c r="KY5">
        <f t="shared" si="12"/>
        <v>0</v>
      </c>
      <c r="KZ5">
        <f t="shared" si="12"/>
        <v>0</v>
      </c>
      <c r="LA5">
        <f t="shared" si="12"/>
        <v>0</v>
      </c>
      <c r="LB5">
        <f t="shared" si="12"/>
        <v>0</v>
      </c>
      <c r="LC5">
        <f t="shared" si="12"/>
        <v>0</v>
      </c>
      <c r="LD5">
        <f t="shared" si="12"/>
        <v>0</v>
      </c>
      <c r="LE5">
        <f t="shared" si="12"/>
        <v>0</v>
      </c>
      <c r="LF5">
        <f t="shared" si="12"/>
        <v>0</v>
      </c>
      <c r="LG5">
        <f t="shared" si="12"/>
        <v>0</v>
      </c>
      <c r="LH5">
        <f t="shared" si="12"/>
        <v>0</v>
      </c>
      <c r="LI5">
        <f t="shared" si="12"/>
        <v>0</v>
      </c>
      <c r="LJ5">
        <f t="shared" si="12"/>
        <v>0</v>
      </c>
      <c r="LK5">
        <f t="shared" si="12"/>
        <v>0</v>
      </c>
      <c r="LL5">
        <f t="shared" si="12"/>
        <v>0</v>
      </c>
      <c r="LM5">
        <f t="shared" si="12"/>
        <v>0</v>
      </c>
      <c r="LN5">
        <f t="shared" si="12"/>
        <v>0</v>
      </c>
      <c r="LO5">
        <f t="shared" si="12"/>
        <v>0</v>
      </c>
      <c r="LP5">
        <f t="shared" si="4"/>
        <v>0</v>
      </c>
      <c r="LQ5">
        <f t="shared" si="5"/>
        <v>0</v>
      </c>
      <c r="LR5">
        <f t="shared" si="5"/>
        <v>0</v>
      </c>
      <c r="LS5">
        <f t="shared" si="5"/>
        <v>0</v>
      </c>
      <c r="LT5">
        <f t="shared" si="5"/>
        <v>0</v>
      </c>
      <c r="LU5">
        <f t="shared" si="5"/>
        <v>0</v>
      </c>
      <c r="LV5">
        <f t="shared" si="5"/>
        <v>0</v>
      </c>
      <c r="LW5">
        <f t="shared" si="5"/>
        <v>0</v>
      </c>
      <c r="LX5">
        <f t="shared" si="5"/>
        <v>0</v>
      </c>
      <c r="LY5">
        <f t="shared" si="5"/>
        <v>0</v>
      </c>
      <c r="LZ5">
        <f t="shared" si="5"/>
        <v>0</v>
      </c>
      <c r="MA5">
        <f t="shared" si="5"/>
        <v>0</v>
      </c>
      <c r="MB5">
        <f t="shared" si="5"/>
        <v>0</v>
      </c>
      <c r="MC5">
        <f t="shared" si="5"/>
        <v>0</v>
      </c>
      <c r="MD5">
        <f t="shared" si="5"/>
        <v>0</v>
      </c>
      <c r="ME5">
        <f t="shared" si="5"/>
        <v>0</v>
      </c>
      <c r="MF5">
        <f t="shared" si="5"/>
        <v>0</v>
      </c>
      <c r="MG5">
        <f t="shared" si="5"/>
        <v>0</v>
      </c>
      <c r="MH5">
        <f t="shared" si="5"/>
        <v>0</v>
      </c>
      <c r="MI5">
        <f t="shared" si="5"/>
        <v>0</v>
      </c>
      <c r="MJ5">
        <f t="shared" si="5"/>
        <v>0</v>
      </c>
      <c r="MK5">
        <f t="shared" si="5"/>
        <v>0</v>
      </c>
      <c r="ML5">
        <f t="shared" si="5"/>
        <v>0</v>
      </c>
      <c r="MM5">
        <f t="shared" si="5"/>
        <v>0</v>
      </c>
      <c r="MN5">
        <f t="shared" si="5"/>
        <v>0</v>
      </c>
      <c r="MO5">
        <f t="shared" si="5"/>
        <v>0</v>
      </c>
      <c r="MP5">
        <f t="shared" si="5"/>
        <v>0</v>
      </c>
      <c r="MQ5">
        <f t="shared" si="5"/>
        <v>0</v>
      </c>
      <c r="MR5">
        <f t="shared" si="5"/>
        <v>0</v>
      </c>
      <c r="MS5">
        <f t="shared" si="5"/>
        <v>0</v>
      </c>
      <c r="MT5">
        <f t="shared" si="5"/>
        <v>0</v>
      </c>
      <c r="MU5">
        <f t="shared" si="5"/>
        <v>0</v>
      </c>
      <c r="MV5">
        <f t="shared" si="5"/>
        <v>0</v>
      </c>
      <c r="MW5">
        <f t="shared" si="5"/>
        <v>0</v>
      </c>
      <c r="MX5">
        <f t="shared" si="5"/>
        <v>0</v>
      </c>
      <c r="MY5">
        <f t="shared" si="5"/>
        <v>0</v>
      </c>
      <c r="MZ5">
        <f t="shared" si="5"/>
        <v>0</v>
      </c>
      <c r="NA5">
        <f t="shared" si="5"/>
        <v>0</v>
      </c>
      <c r="NB5">
        <f t="shared" si="5"/>
        <v>0</v>
      </c>
      <c r="NC5">
        <f t="shared" si="5"/>
        <v>0</v>
      </c>
      <c r="ND5">
        <f t="shared" si="5"/>
        <v>0</v>
      </c>
    </row>
    <row r="6" spans="1:368" x14ac:dyDescent="0.45">
      <c r="A6" t="s">
        <v>9</v>
      </c>
      <c r="B6">
        <f>(SUM(Kwaliteitsstandaard5))/20</f>
        <v>0</v>
      </c>
      <c r="C6">
        <v>1</v>
      </c>
      <c r="D6">
        <f t="shared" si="6"/>
        <v>0.1</v>
      </c>
      <c r="E6">
        <f t="shared" si="9"/>
        <v>144</v>
      </c>
      <c r="F6">
        <f>360*SUM($D$2:D6)</f>
        <v>180</v>
      </c>
      <c r="G6" t="str">
        <f t="shared" si="7"/>
        <v>Kwaliteitsstandaard 5</v>
      </c>
      <c r="H6">
        <f t="shared" si="8"/>
        <v>0</v>
      </c>
      <c r="I6">
        <f t="shared" si="10"/>
        <v>0</v>
      </c>
      <c r="J6">
        <f t="shared" si="10"/>
        <v>0</v>
      </c>
      <c r="K6">
        <f t="shared" si="10"/>
        <v>0</v>
      </c>
      <c r="L6">
        <f t="shared" si="10"/>
        <v>0</v>
      </c>
      <c r="M6">
        <f t="shared" si="10"/>
        <v>0</v>
      </c>
      <c r="N6">
        <f t="shared" si="10"/>
        <v>0</v>
      </c>
      <c r="O6">
        <f t="shared" si="10"/>
        <v>0</v>
      </c>
      <c r="P6">
        <f t="shared" si="10"/>
        <v>0</v>
      </c>
      <c r="Q6">
        <f t="shared" si="10"/>
        <v>0</v>
      </c>
      <c r="R6">
        <f t="shared" si="10"/>
        <v>0</v>
      </c>
      <c r="S6">
        <f t="shared" si="10"/>
        <v>0</v>
      </c>
      <c r="T6">
        <f t="shared" si="10"/>
        <v>0</v>
      </c>
      <c r="U6">
        <f t="shared" si="10"/>
        <v>0</v>
      </c>
      <c r="V6">
        <f t="shared" si="10"/>
        <v>0</v>
      </c>
      <c r="W6">
        <f t="shared" si="10"/>
        <v>0</v>
      </c>
      <c r="X6">
        <f t="shared" si="10"/>
        <v>0</v>
      </c>
      <c r="Y6">
        <f t="shared" si="10"/>
        <v>0</v>
      </c>
      <c r="Z6">
        <f t="shared" si="10"/>
        <v>0</v>
      </c>
      <c r="AA6">
        <f t="shared" si="10"/>
        <v>0</v>
      </c>
      <c r="AB6">
        <f t="shared" si="10"/>
        <v>0</v>
      </c>
      <c r="AC6">
        <f t="shared" si="10"/>
        <v>0</v>
      </c>
      <c r="AD6">
        <f t="shared" si="10"/>
        <v>0</v>
      </c>
      <c r="AE6">
        <f t="shared" si="10"/>
        <v>0</v>
      </c>
      <c r="AF6">
        <f t="shared" si="10"/>
        <v>0</v>
      </c>
      <c r="AG6">
        <f t="shared" si="10"/>
        <v>0</v>
      </c>
      <c r="AH6">
        <f t="shared" si="10"/>
        <v>0</v>
      </c>
      <c r="AI6">
        <f t="shared" si="10"/>
        <v>0</v>
      </c>
      <c r="AJ6">
        <f t="shared" si="10"/>
        <v>0</v>
      </c>
      <c r="AK6">
        <f t="shared" si="10"/>
        <v>0</v>
      </c>
      <c r="AL6">
        <f t="shared" si="10"/>
        <v>0</v>
      </c>
      <c r="AM6">
        <f t="shared" si="10"/>
        <v>0</v>
      </c>
      <c r="AN6">
        <f t="shared" si="10"/>
        <v>0</v>
      </c>
      <c r="AO6">
        <f t="shared" si="10"/>
        <v>0</v>
      </c>
      <c r="AP6">
        <f t="shared" si="10"/>
        <v>0</v>
      </c>
      <c r="AQ6">
        <f t="shared" si="10"/>
        <v>0</v>
      </c>
      <c r="AR6">
        <f t="shared" si="10"/>
        <v>0</v>
      </c>
      <c r="AS6">
        <f t="shared" si="10"/>
        <v>0</v>
      </c>
      <c r="AT6">
        <f t="shared" si="10"/>
        <v>0</v>
      </c>
      <c r="AU6">
        <f t="shared" si="10"/>
        <v>0</v>
      </c>
      <c r="AV6">
        <f t="shared" si="10"/>
        <v>0</v>
      </c>
      <c r="AW6">
        <f t="shared" si="10"/>
        <v>0</v>
      </c>
      <c r="AX6">
        <f t="shared" si="10"/>
        <v>0</v>
      </c>
      <c r="AY6">
        <f t="shared" si="10"/>
        <v>0</v>
      </c>
      <c r="AZ6">
        <f t="shared" si="10"/>
        <v>0</v>
      </c>
      <c r="BA6">
        <f t="shared" si="10"/>
        <v>0</v>
      </c>
      <c r="BB6">
        <f t="shared" si="10"/>
        <v>0</v>
      </c>
      <c r="BC6">
        <f t="shared" si="10"/>
        <v>0</v>
      </c>
      <c r="BD6">
        <f t="shared" si="10"/>
        <v>0</v>
      </c>
      <c r="BE6">
        <f t="shared" si="10"/>
        <v>0</v>
      </c>
      <c r="BF6">
        <f t="shared" si="10"/>
        <v>0</v>
      </c>
      <c r="BG6">
        <f t="shared" si="10"/>
        <v>0</v>
      </c>
      <c r="BH6">
        <f t="shared" si="10"/>
        <v>0</v>
      </c>
      <c r="BI6">
        <f t="shared" si="10"/>
        <v>0</v>
      </c>
      <c r="BJ6">
        <f t="shared" si="10"/>
        <v>0</v>
      </c>
      <c r="BK6">
        <f t="shared" si="10"/>
        <v>0</v>
      </c>
      <c r="BL6">
        <f t="shared" si="10"/>
        <v>0</v>
      </c>
      <c r="BM6">
        <f t="shared" si="10"/>
        <v>0</v>
      </c>
      <c r="BN6">
        <f t="shared" si="10"/>
        <v>0</v>
      </c>
      <c r="BO6">
        <f t="shared" si="10"/>
        <v>0</v>
      </c>
      <c r="BP6">
        <f t="shared" si="10"/>
        <v>0</v>
      </c>
      <c r="BQ6">
        <f t="shared" si="10"/>
        <v>0</v>
      </c>
      <c r="BR6">
        <f t="shared" si="10"/>
        <v>0</v>
      </c>
      <c r="BS6">
        <f t="shared" si="10"/>
        <v>0</v>
      </c>
      <c r="BT6">
        <f t="shared" si="10"/>
        <v>0</v>
      </c>
      <c r="BU6">
        <f t="shared" ref="BU6:EF11" si="13">IF(AND(BU$1&gt;=$E6,BU$1&lt;=$F6),$B6,0)</f>
        <v>0</v>
      </c>
      <c r="BV6">
        <f t="shared" si="13"/>
        <v>0</v>
      </c>
      <c r="BW6">
        <f t="shared" si="13"/>
        <v>0</v>
      </c>
      <c r="BX6">
        <f t="shared" si="13"/>
        <v>0</v>
      </c>
      <c r="BY6">
        <f t="shared" si="13"/>
        <v>0</v>
      </c>
      <c r="BZ6">
        <f t="shared" si="13"/>
        <v>0</v>
      </c>
      <c r="CA6">
        <f t="shared" si="13"/>
        <v>0</v>
      </c>
      <c r="CB6">
        <f t="shared" si="13"/>
        <v>0</v>
      </c>
      <c r="CC6">
        <f t="shared" si="13"/>
        <v>0</v>
      </c>
      <c r="CD6">
        <f t="shared" si="13"/>
        <v>0</v>
      </c>
      <c r="CE6">
        <f t="shared" si="13"/>
        <v>0</v>
      </c>
      <c r="CF6">
        <f t="shared" si="13"/>
        <v>0</v>
      </c>
      <c r="CG6">
        <f t="shared" si="13"/>
        <v>0</v>
      </c>
      <c r="CH6">
        <f t="shared" si="13"/>
        <v>0</v>
      </c>
      <c r="CI6">
        <f t="shared" si="13"/>
        <v>0</v>
      </c>
      <c r="CJ6">
        <f t="shared" si="13"/>
        <v>0</v>
      </c>
      <c r="CK6">
        <f t="shared" si="13"/>
        <v>0</v>
      </c>
      <c r="CL6">
        <f t="shared" si="13"/>
        <v>0</v>
      </c>
      <c r="CM6">
        <f t="shared" si="13"/>
        <v>0</v>
      </c>
      <c r="CN6">
        <f t="shared" si="13"/>
        <v>0</v>
      </c>
      <c r="CO6">
        <f t="shared" si="13"/>
        <v>0</v>
      </c>
      <c r="CP6">
        <f t="shared" si="13"/>
        <v>0</v>
      </c>
      <c r="CQ6">
        <f t="shared" si="13"/>
        <v>0</v>
      </c>
      <c r="CR6">
        <f t="shared" si="13"/>
        <v>0</v>
      </c>
      <c r="CS6">
        <f t="shared" si="13"/>
        <v>0</v>
      </c>
      <c r="CT6">
        <f t="shared" si="13"/>
        <v>0</v>
      </c>
      <c r="CU6">
        <f t="shared" si="13"/>
        <v>0</v>
      </c>
      <c r="CV6">
        <f t="shared" si="13"/>
        <v>0</v>
      </c>
      <c r="CW6">
        <f t="shared" si="13"/>
        <v>0</v>
      </c>
      <c r="CX6">
        <f t="shared" si="13"/>
        <v>0</v>
      </c>
      <c r="CY6">
        <f t="shared" si="13"/>
        <v>0</v>
      </c>
      <c r="CZ6">
        <f t="shared" si="13"/>
        <v>0</v>
      </c>
      <c r="DA6">
        <f t="shared" si="13"/>
        <v>0</v>
      </c>
      <c r="DB6">
        <f t="shared" si="13"/>
        <v>0</v>
      </c>
      <c r="DC6">
        <f t="shared" si="13"/>
        <v>0</v>
      </c>
      <c r="DD6">
        <f t="shared" si="13"/>
        <v>0</v>
      </c>
      <c r="DE6">
        <f t="shared" si="13"/>
        <v>0</v>
      </c>
      <c r="DF6">
        <f t="shared" si="13"/>
        <v>0</v>
      </c>
      <c r="DG6">
        <f t="shared" si="13"/>
        <v>0</v>
      </c>
      <c r="DH6">
        <f t="shared" si="13"/>
        <v>0</v>
      </c>
      <c r="DI6">
        <f t="shared" si="13"/>
        <v>0</v>
      </c>
      <c r="DJ6">
        <f t="shared" si="13"/>
        <v>0</v>
      </c>
      <c r="DK6">
        <f t="shared" si="13"/>
        <v>0</v>
      </c>
      <c r="DL6">
        <f t="shared" si="13"/>
        <v>0</v>
      </c>
      <c r="DM6">
        <f t="shared" si="13"/>
        <v>0</v>
      </c>
      <c r="DN6">
        <f t="shared" si="13"/>
        <v>0</v>
      </c>
      <c r="DO6">
        <f t="shared" si="13"/>
        <v>0</v>
      </c>
      <c r="DP6">
        <f t="shared" si="13"/>
        <v>0</v>
      </c>
      <c r="DQ6">
        <f t="shared" si="13"/>
        <v>0</v>
      </c>
      <c r="DR6">
        <f t="shared" si="13"/>
        <v>0</v>
      </c>
      <c r="DS6">
        <f t="shared" si="13"/>
        <v>0</v>
      </c>
      <c r="DT6">
        <f t="shared" si="13"/>
        <v>0</v>
      </c>
      <c r="DU6">
        <f t="shared" si="13"/>
        <v>0</v>
      </c>
      <c r="DV6">
        <f t="shared" si="13"/>
        <v>0</v>
      </c>
      <c r="DW6">
        <f t="shared" si="13"/>
        <v>0</v>
      </c>
      <c r="DX6">
        <f t="shared" si="13"/>
        <v>0</v>
      </c>
      <c r="DY6">
        <f t="shared" si="13"/>
        <v>0</v>
      </c>
      <c r="DZ6">
        <f t="shared" si="13"/>
        <v>0</v>
      </c>
      <c r="EA6">
        <f t="shared" si="13"/>
        <v>0</v>
      </c>
      <c r="EB6">
        <f t="shared" si="13"/>
        <v>0</v>
      </c>
      <c r="EC6">
        <f t="shared" si="13"/>
        <v>0</v>
      </c>
      <c r="ED6">
        <f t="shared" si="13"/>
        <v>0</v>
      </c>
      <c r="EE6">
        <f t="shared" si="13"/>
        <v>0</v>
      </c>
      <c r="EF6">
        <f t="shared" si="13"/>
        <v>0</v>
      </c>
      <c r="EG6">
        <f t="shared" si="11"/>
        <v>0</v>
      </c>
      <c r="EH6">
        <f t="shared" si="11"/>
        <v>0</v>
      </c>
      <c r="EI6">
        <f t="shared" si="11"/>
        <v>0</v>
      </c>
      <c r="EJ6">
        <f t="shared" si="11"/>
        <v>0</v>
      </c>
      <c r="EK6">
        <f t="shared" si="11"/>
        <v>0</v>
      </c>
      <c r="EL6">
        <f t="shared" si="11"/>
        <v>0</v>
      </c>
      <c r="EM6">
        <f t="shared" si="11"/>
        <v>0</v>
      </c>
      <c r="EN6">
        <f t="shared" si="11"/>
        <v>0</v>
      </c>
      <c r="EO6">
        <f t="shared" si="11"/>
        <v>0</v>
      </c>
      <c r="EP6">
        <f t="shared" si="11"/>
        <v>0</v>
      </c>
      <c r="EQ6">
        <f t="shared" si="11"/>
        <v>0</v>
      </c>
      <c r="ER6">
        <f t="shared" si="11"/>
        <v>0</v>
      </c>
      <c r="ES6">
        <f t="shared" si="11"/>
        <v>0</v>
      </c>
      <c r="ET6">
        <f t="shared" si="11"/>
        <v>0</v>
      </c>
      <c r="EU6">
        <f t="shared" si="11"/>
        <v>0</v>
      </c>
      <c r="EV6">
        <f t="shared" si="11"/>
        <v>0</v>
      </c>
      <c r="EW6">
        <f t="shared" si="11"/>
        <v>0</v>
      </c>
      <c r="EX6">
        <f t="shared" si="11"/>
        <v>0</v>
      </c>
      <c r="EY6">
        <f t="shared" si="11"/>
        <v>0</v>
      </c>
      <c r="EZ6">
        <f t="shared" si="11"/>
        <v>0</v>
      </c>
      <c r="FA6">
        <f t="shared" si="11"/>
        <v>0</v>
      </c>
      <c r="FB6">
        <f t="shared" si="11"/>
        <v>0</v>
      </c>
      <c r="FC6">
        <f t="shared" si="11"/>
        <v>0</v>
      </c>
      <c r="FD6">
        <f t="shared" si="11"/>
        <v>0</v>
      </c>
      <c r="FE6">
        <f t="shared" si="11"/>
        <v>0</v>
      </c>
      <c r="FF6">
        <f t="shared" si="11"/>
        <v>0</v>
      </c>
      <c r="FG6">
        <f t="shared" si="11"/>
        <v>0</v>
      </c>
      <c r="FH6">
        <f t="shared" si="11"/>
        <v>0</v>
      </c>
      <c r="FI6">
        <f t="shared" si="11"/>
        <v>0</v>
      </c>
      <c r="FJ6">
        <f t="shared" si="11"/>
        <v>0</v>
      </c>
      <c r="FK6">
        <f t="shared" si="11"/>
        <v>0</v>
      </c>
      <c r="FL6">
        <f t="shared" si="11"/>
        <v>0</v>
      </c>
      <c r="FM6">
        <f t="shared" si="11"/>
        <v>0</v>
      </c>
      <c r="FN6">
        <f t="shared" si="11"/>
        <v>0</v>
      </c>
      <c r="FO6">
        <f t="shared" si="11"/>
        <v>0</v>
      </c>
      <c r="FP6">
        <f t="shared" si="11"/>
        <v>0</v>
      </c>
      <c r="FQ6">
        <f t="shared" si="11"/>
        <v>0</v>
      </c>
      <c r="FR6">
        <f t="shared" si="11"/>
        <v>0</v>
      </c>
      <c r="FS6">
        <f t="shared" si="11"/>
        <v>0</v>
      </c>
      <c r="FT6">
        <f t="shared" si="11"/>
        <v>0</v>
      </c>
      <c r="FU6">
        <f t="shared" si="11"/>
        <v>0</v>
      </c>
      <c r="FV6">
        <f t="shared" si="11"/>
        <v>0</v>
      </c>
      <c r="FW6">
        <f t="shared" si="11"/>
        <v>0</v>
      </c>
      <c r="FX6">
        <f t="shared" si="11"/>
        <v>0</v>
      </c>
      <c r="FY6">
        <f t="shared" si="11"/>
        <v>0</v>
      </c>
      <c r="FZ6">
        <f t="shared" si="11"/>
        <v>0</v>
      </c>
      <c r="GA6">
        <f t="shared" si="11"/>
        <v>0</v>
      </c>
      <c r="GB6">
        <f t="shared" si="11"/>
        <v>0</v>
      </c>
      <c r="GC6">
        <f t="shared" si="11"/>
        <v>0</v>
      </c>
      <c r="GD6">
        <f t="shared" si="11"/>
        <v>0</v>
      </c>
      <c r="GE6">
        <f t="shared" si="11"/>
        <v>0</v>
      </c>
      <c r="GF6">
        <f t="shared" si="11"/>
        <v>0</v>
      </c>
      <c r="GG6">
        <f t="shared" si="11"/>
        <v>0</v>
      </c>
      <c r="GH6">
        <f t="shared" si="11"/>
        <v>0</v>
      </c>
      <c r="GI6">
        <f t="shared" si="11"/>
        <v>0</v>
      </c>
      <c r="GJ6">
        <f t="shared" si="11"/>
        <v>0</v>
      </c>
      <c r="GK6">
        <f t="shared" si="11"/>
        <v>0</v>
      </c>
      <c r="GL6">
        <f t="shared" si="11"/>
        <v>0</v>
      </c>
      <c r="GM6">
        <f t="shared" si="11"/>
        <v>0</v>
      </c>
      <c r="GN6">
        <f t="shared" si="11"/>
        <v>0</v>
      </c>
      <c r="GO6">
        <f t="shared" si="11"/>
        <v>0</v>
      </c>
      <c r="GP6">
        <f t="shared" si="11"/>
        <v>0</v>
      </c>
      <c r="GQ6">
        <f t="shared" si="11"/>
        <v>0</v>
      </c>
      <c r="GR6">
        <f t="shared" si="2"/>
        <v>0</v>
      </c>
      <c r="GS6">
        <f t="shared" ref="GS6:JD10" si="14">IF(AND(GS$1&gt;=$E6,GS$1&lt;=$F6),$B6,0)</f>
        <v>0</v>
      </c>
      <c r="GT6">
        <f t="shared" si="14"/>
        <v>0</v>
      </c>
      <c r="GU6">
        <f t="shared" si="14"/>
        <v>0</v>
      </c>
      <c r="GV6">
        <f t="shared" si="14"/>
        <v>0</v>
      </c>
      <c r="GW6">
        <f t="shared" si="14"/>
        <v>0</v>
      </c>
      <c r="GX6">
        <f t="shared" si="14"/>
        <v>0</v>
      </c>
      <c r="GY6">
        <f t="shared" si="14"/>
        <v>0</v>
      </c>
      <c r="GZ6">
        <f t="shared" si="14"/>
        <v>0</v>
      </c>
      <c r="HA6">
        <f t="shared" si="14"/>
        <v>0</v>
      </c>
      <c r="HB6">
        <f t="shared" si="14"/>
        <v>0</v>
      </c>
      <c r="HC6">
        <f t="shared" si="14"/>
        <v>0</v>
      </c>
      <c r="HD6">
        <f t="shared" si="14"/>
        <v>0</v>
      </c>
      <c r="HE6">
        <f t="shared" si="14"/>
        <v>0</v>
      </c>
      <c r="HF6">
        <f t="shared" si="14"/>
        <v>0</v>
      </c>
      <c r="HG6">
        <f t="shared" si="14"/>
        <v>0</v>
      </c>
      <c r="HH6">
        <f t="shared" si="14"/>
        <v>0</v>
      </c>
      <c r="HI6">
        <f t="shared" si="14"/>
        <v>0</v>
      </c>
      <c r="HJ6">
        <f t="shared" si="14"/>
        <v>0</v>
      </c>
      <c r="HK6">
        <f t="shared" si="14"/>
        <v>0</v>
      </c>
      <c r="HL6">
        <f t="shared" si="14"/>
        <v>0</v>
      </c>
      <c r="HM6">
        <f t="shared" si="14"/>
        <v>0</v>
      </c>
      <c r="HN6">
        <f t="shared" si="14"/>
        <v>0</v>
      </c>
      <c r="HO6">
        <f t="shared" si="14"/>
        <v>0</v>
      </c>
      <c r="HP6">
        <f t="shared" si="14"/>
        <v>0</v>
      </c>
      <c r="HQ6">
        <f t="shared" si="14"/>
        <v>0</v>
      </c>
      <c r="HR6">
        <f t="shared" si="14"/>
        <v>0</v>
      </c>
      <c r="HS6">
        <f t="shared" si="14"/>
        <v>0</v>
      </c>
      <c r="HT6">
        <f t="shared" si="14"/>
        <v>0</v>
      </c>
      <c r="HU6">
        <f t="shared" si="14"/>
        <v>0</v>
      </c>
      <c r="HV6">
        <f t="shared" si="14"/>
        <v>0</v>
      </c>
      <c r="HW6">
        <f t="shared" si="14"/>
        <v>0</v>
      </c>
      <c r="HX6">
        <f t="shared" si="14"/>
        <v>0</v>
      </c>
      <c r="HY6">
        <f t="shared" si="14"/>
        <v>0</v>
      </c>
      <c r="HZ6">
        <f t="shared" si="14"/>
        <v>0</v>
      </c>
      <c r="IA6">
        <f t="shared" si="14"/>
        <v>0</v>
      </c>
      <c r="IB6">
        <f t="shared" si="14"/>
        <v>0</v>
      </c>
      <c r="IC6">
        <f t="shared" si="14"/>
        <v>0</v>
      </c>
      <c r="ID6">
        <f t="shared" si="14"/>
        <v>0</v>
      </c>
      <c r="IE6">
        <f t="shared" si="14"/>
        <v>0</v>
      </c>
      <c r="IF6">
        <f t="shared" si="14"/>
        <v>0</v>
      </c>
      <c r="IG6">
        <f t="shared" si="14"/>
        <v>0</v>
      </c>
      <c r="IH6">
        <f t="shared" si="14"/>
        <v>0</v>
      </c>
      <c r="II6">
        <f t="shared" si="14"/>
        <v>0</v>
      </c>
      <c r="IJ6">
        <f t="shared" si="14"/>
        <v>0</v>
      </c>
      <c r="IK6">
        <f t="shared" si="14"/>
        <v>0</v>
      </c>
      <c r="IL6">
        <f t="shared" si="14"/>
        <v>0</v>
      </c>
      <c r="IM6">
        <f t="shared" si="14"/>
        <v>0</v>
      </c>
      <c r="IN6">
        <f t="shared" si="14"/>
        <v>0</v>
      </c>
      <c r="IO6">
        <f t="shared" si="14"/>
        <v>0</v>
      </c>
      <c r="IP6">
        <f t="shared" si="14"/>
        <v>0</v>
      </c>
      <c r="IQ6">
        <f t="shared" si="14"/>
        <v>0</v>
      </c>
      <c r="IR6">
        <f t="shared" si="14"/>
        <v>0</v>
      </c>
      <c r="IS6">
        <f t="shared" si="14"/>
        <v>0</v>
      </c>
      <c r="IT6">
        <f t="shared" si="14"/>
        <v>0</v>
      </c>
      <c r="IU6">
        <f t="shared" si="14"/>
        <v>0</v>
      </c>
      <c r="IV6">
        <f t="shared" si="14"/>
        <v>0</v>
      </c>
      <c r="IW6">
        <f t="shared" si="14"/>
        <v>0</v>
      </c>
      <c r="IX6">
        <f t="shared" si="14"/>
        <v>0</v>
      </c>
      <c r="IY6">
        <f t="shared" si="14"/>
        <v>0</v>
      </c>
      <c r="IZ6">
        <f t="shared" si="14"/>
        <v>0</v>
      </c>
      <c r="JA6">
        <f t="shared" si="14"/>
        <v>0</v>
      </c>
      <c r="JB6">
        <f t="shared" si="14"/>
        <v>0</v>
      </c>
      <c r="JC6">
        <f t="shared" si="14"/>
        <v>0</v>
      </c>
      <c r="JD6">
        <f t="shared" si="14"/>
        <v>0</v>
      </c>
      <c r="JE6">
        <f t="shared" si="12"/>
        <v>0</v>
      </c>
      <c r="JF6">
        <f t="shared" si="12"/>
        <v>0</v>
      </c>
      <c r="JG6">
        <f t="shared" si="12"/>
        <v>0</v>
      </c>
      <c r="JH6">
        <f t="shared" si="12"/>
        <v>0</v>
      </c>
      <c r="JI6">
        <f t="shared" si="12"/>
        <v>0</v>
      </c>
      <c r="JJ6">
        <f t="shared" si="12"/>
        <v>0</v>
      </c>
      <c r="JK6">
        <f t="shared" si="12"/>
        <v>0</v>
      </c>
      <c r="JL6">
        <f t="shared" si="12"/>
        <v>0</v>
      </c>
      <c r="JM6">
        <f t="shared" si="12"/>
        <v>0</v>
      </c>
      <c r="JN6">
        <f t="shared" si="12"/>
        <v>0</v>
      </c>
      <c r="JO6">
        <f t="shared" si="12"/>
        <v>0</v>
      </c>
      <c r="JP6">
        <f t="shared" si="12"/>
        <v>0</v>
      </c>
      <c r="JQ6">
        <f t="shared" si="12"/>
        <v>0</v>
      </c>
      <c r="JR6">
        <f t="shared" si="12"/>
        <v>0</v>
      </c>
      <c r="JS6">
        <f t="shared" si="12"/>
        <v>0</v>
      </c>
      <c r="JT6">
        <f t="shared" si="12"/>
        <v>0</v>
      </c>
      <c r="JU6">
        <f t="shared" si="12"/>
        <v>0</v>
      </c>
      <c r="JV6">
        <f t="shared" si="12"/>
        <v>0</v>
      </c>
      <c r="JW6">
        <f t="shared" si="12"/>
        <v>0</v>
      </c>
      <c r="JX6">
        <f t="shared" si="12"/>
        <v>0</v>
      </c>
      <c r="JY6">
        <f t="shared" si="12"/>
        <v>0</v>
      </c>
      <c r="JZ6">
        <f t="shared" si="12"/>
        <v>0</v>
      </c>
      <c r="KA6">
        <f t="shared" si="12"/>
        <v>0</v>
      </c>
      <c r="KB6">
        <f t="shared" si="12"/>
        <v>0</v>
      </c>
      <c r="KC6">
        <f t="shared" si="12"/>
        <v>0</v>
      </c>
      <c r="KD6">
        <f t="shared" si="12"/>
        <v>0</v>
      </c>
      <c r="KE6">
        <f t="shared" si="12"/>
        <v>0</v>
      </c>
      <c r="KF6">
        <f t="shared" si="12"/>
        <v>0</v>
      </c>
      <c r="KG6">
        <f t="shared" si="12"/>
        <v>0</v>
      </c>
      <c r="KH6">
        <f t="shared" si="12"/>
        <v>0</v>
      </c>
      <c r="KI6">
        <f t="shared" si="12"/>
        <v>0</v>
      </c>
      <c r="KJ6">
        <f t="shared" si="12"/>
        <v>0</v>
      </c>
      <c r="KK6">
        <f t="shared" si="12"/>
        <v>0</v>
      </c>
      <c r="KL6">
        <f t="shared" si="12"/>
        <v>0</v>
      </c>
      <c r="KM6">
        <f t="shared" si="12"/>
        <v>0</v>
      </c>
      <c r="KN6">
        <f t="shared" si="12"/>
        <v>0</v>
      </c>
      <c r="KO6">
        <f t="shared" si="12"/>
        <v>0</v>
      </c>
      <c r="KP6">
        <f t="shared" si="12"/>
        <v>0</v>
      </c>
      <c r="KQ6">
        <f t="shared" si="12"/>
        <v>0</v>
      </c>
      <c r="KR6">
        <f t="shared" si="12"/>
        <v>0</v>
      </c>
      <c r="KS6">
        <f t="shared" si="12"/>
        <v>0</v>
      </c>
      <c r="KT6">
        <f t="shared" si="12"/>
        <v>0</v>
      </c>
      <c r="KU6">
        <f t="shared" si="12"/>
        <v>0</v>
      </c>
      <c r="KV6">
        <f t="shared" si="12"/>
        <v>0</v>
      </c>
      <c r="KW6">
        <f t="shared" si="12"/>
        <v>0</v>
      </c>
      <c r="KX6">
        <f t="shared" si="12"/>
        <v>0</v>
      </c>
      <c r="KY6">
        <f t="shared" si="12"/>
        <v>0</v>
      </c>
      <c r="KZ6">
        <f t="shared" si="12"/>
        <v>0</v>
      </c>
      <c r="LA6">
        <f t="shared" si="12"/>
        <v>0</v>
      </c>
      <c r="LB6">
        <f t="shared" si="12"/>
        <v>0</v>
      </c>
      <c r="LC6">
        <f t="shared" si="12"/>
        <v>0</v>
      </c>
      <c r="LD6">
        <f t="shared" si="12"/>
        <v>0</v>
      </c>
      <c r="LE6">
        <f t="shared" si="12"/>
        <v>0</v>
      </c>
      <c r="LF6">
        <f t="shared" si="12"/>
        <v>0</v>
      </c>
      <c r="LG6">
        <f t="shared" si="12"/>
        <v>0</v>
      </c>
      <c r="LH6">
        <f t="shared" si="12"/>
        <v>0</v>
      </c>
      <c r="LI6">
        <f t="shared" si="12"/>
        <v>0</v>
      </c>
      <c r="LJ6">
        <f t="shared" si="12"/>
        <v>0</v>
      </c>
      <c r="LK6">
        <f t="shared" si="12"/>
        <v>0</v>
      </c>
      <c r="LL6">
        <f t="shared" si="12"/>
        <v>0</v>
      </c>
      <c r="LM6">
        <f t="shared" si="12"/>
        <v>0</v>
      </c>
      <c r="LN6">
        <f t="shared" si="12"/>
        <v>0</v>
      </c>
      <c r="LO6">
        <f t="shared" si="12"/>
        <v>0</v>
      </c>
      <c r="LP6">
        <f t="shared" si="4"/>
        <v>0</v>
      </c>
      <c r="LQ6">
        <f t="shared" si="5"/>
        <v>0</v>
      </c>
      <c r="LR6">
        <f t="shared" si="5"/>
        <v>0</v>
      </c>
      <c r="LS6">
        <f t="shared" si="5"/>
        <v>0</v>
      </c>
      <c r="LT6">
        <f t="shared" si="5"/>
        <v>0</v>
      </c>
      <c r="LU6">
        <f t="shared" si="5"/>
        <v>0</v>
      </c>
      <c r="LV6">
        <f t="shared" si="5"/>
        <v>0</v>
      </c>
      <c r="LW6">
        <f t="shared" si="5"/>
        <v>0</v>
      </c>
      <c r="LX6">
        <f t="shared" si="5"/>
        <v>0</v>
      </c>
      <c r="LY6">
        <f t="shared" si="5"/>
        <v>0</v>
      </c>
      <c r="LZ6">
        <f t="shared" si="5"/>
        <v>0</v>
      </c>
      <c r="MA6">
        <f t="shared" si="5"/>
        <v>0</v>
      </c>
      <c r="MB6">
        <f t="shared" si="5"/>
        <v>0</v>
      </c>
      <c r="MC6">
        <f t="shared" si="5"/>
        <v>0</v>
      </c>
      <c r="MD6">
        <f t="shared" si="5"/>
        <v>0</v>
      </c>
      <c r="ME6">
        <f t="shared" si="5"/>
        <v>0</v>
      </c>
      <c r="MF6">
        <f t="shared" si="5"/>
        <v>0</v>
      </c>
      <c r="MG6">
        <f t="shared" si="5"/>
        <v>0</v>
      </c>
      <c r="MH6">
        <f t="shared" si="5"/>
        <v>0</v>
      </c>
      <c r="MI6">
        <f t="shared" si="5"/>
        <v>0</v>
      </c>
      <c r="MJ6">
        <f t="shared" si="5"/>
        <v>0</v>
      </c>
      <c r="MK6">
        <f t="shared" si="5"/>
        <v>0</v>
      </c>
      <c r="ML6">
        <f t="shared" si="5"/>
        <v>0</v>
      </c>
      <c r="MM6">
        <f t="shared" si="5"/>
        <v>0</v>
      </c>
      <c r="MN6">
        <f t="shared" si="5"/>
        <v>0</v>
      </c>
      <c r="MO6">
        <f t="shared" si="5"/>
        <v>0</v>
      </c>
      <c r="MP6">
        <f t="shared" si="5"/>
        <v>0</v>
      </c>
      <c r="MQ6">
        <f t="shared" si="5"/>
        <v>0</v>
      </c>
      <c r="MR6">
        <f t="shared" si="5"/>
        <v>0</v>
      </c>
      <c r="MS6">
        <f t="shared" si="5"/>
        <v>0</v>
      </c>
      <c r="MT6">
        <f t="shared" si="5"/>
        <v>0</v>
      </c>
      <c r="MU6">
        <f t="shared" si="5"/>
        <v>0</v>
      </c>
      <c r="MV6">
        <f t="shared" si="5"/>
        <v>0</v>
      </c>
      <c r="MW6">
        <f t="shared" si="5"/>
        <v>0</v>
      </c>
      <c r="MX6">
        <f t="shared" si="5"/>
        <v>0</v>
      </c>
      <c r="MY6">
        <f t="shared" si="5"/>
        <v>0</v>
      </c>
      <c r="MZ6">
        <f t="shared" si="5"/>
        <v>0</v>
      </c>
      <c r="NA6">
        <f t="shared" si="5"/>
        <v>0</v>
      </c>
      <c r="NB6">
        <f t="shared" si="5"/>
        <v>0</v>
      </c>
      <c r="NC6">
        <f t="shared" si="5"/>
        <v>0</v>
      </c>
      <c r="ND6">
        <f t="shared" si="5"/>
        <v>0</v>
      </c>
    </row>
    <row r="7" spans="1:368" x14ac:dyDescent="0.45">
      <c r="A7" t="s">
        <v>10</v>
      </c>
      <c r="B7">
        <f>(SUM(Kwaliteitsstandaard6a)+(SUM(Kwaliteitsstandaard6b))+SUM(Kwaliteitsstandaard6c)+SUM(Kwaliteitsstandaard6d)+SUM(Kwaliteitsstandaard6e))/20</f>
        <v>0</v>
      </c>
      <c r="C7">
        <v>1</v>
      </c>
      <c r="D7">
        <f t="shared" si="6"/>
        <v>0.1</v>
      </c>
      <c r="E7">
        <f t="shared" si="9"/>
        <v>180</v>
      </c>
      <c r="F7">
        <f>360*SUM($D$2:D7)</f>
        <v>216</v>
      </c>
      <c r="G7" t="str">
        <f t="shared" si="7"/>
        <v>Kwaliteitsstandaard 6</v>
      </c>
      <c r="H7">
        <f t="shared" si="8"/>
        <v>0</v>
      </c>
      <c r="I7">
        <f t="shared" si="10"/>
        <v>0</v>
      </c>
      <c r="J7">
        <f t="shared" si="10"/>
        <v>0</v>
      </c>
      <c r="K7">
        <f t="shared" si="10"/>
        <v>0</v>
      </c>
      <c r="L7">
        <f t="shared" si="10"/>
        <v>0</v>
      </c>
      <c r="M7">
        <f t="shared" si="10"/>
        <v>0</v>
      </c>
      <c r="N7">
        <f t="shared" si="10"/>
        <v>0</v>
      </c>
      <c r="O7">
        <f t="shared" si="10"/>
        <v>0</v>
      </c>
      <c r="P7">
        <f t="shared" si="10"/>
        <v>0</v>
      </c>
      <c r="Q7">
        <f t="shared" si="10"/>
        <v>0</v>
      </c>
      <c r="R7">
        <f t="shared" si="10"/>
        <v>0</v>
      </c>
      <c r="S7">
        <f t="shared" si="10"/>
        <v>0</v>
      </c>
      <c r="T7">
        <f t="shared" si="10"/>
        <v>0</v>
      </c>
      <c r="U7">
        <f t="shared" si="10"/>
        <v>0</v>
      </c>
      <c r="V7">
        <f t="shared" si="10"/>
        <v>0</v>
      </c>
      <c r="W7">
        <f t="shared" si="10"/>
        <v>0</v>
      </c>
      <c r="X7">
        <f t="shared" si="10"/>
        <v>0</v>
      </c>
      <c r="Y7">
        <f t="shared" si="10"/>
        <v>0</v>
      </c>
      <c r="Z7">
        <f t="shared" si="10"/>
        <v>0</v>
      </c>
      <c r="AA7">
        <f t="shared" si="10"/>
        <v>0</v>
      </c>
      <c r="AB7">
        <f t="shared" si="10"/>
        <v>0</v>
      </c>
      <c r="AC7">
        <f t="shared" si="10"/>
        <v>0</v>
      </c>
      <c r="AD7">
        <f t="shared" si="10"/>
        <v>0</v>
      </c>
      <c r="AE7">
        <f t="shared" si="10"/>
        <v>0</v>
      </c>
      <c r="AF7">
        <f t="shared" si="10"/>
        <v>0</v>
      </c>
      <c r="AG7">
        <f t="shared" si="10"/>
        <v>0</v>
      </c>
      <c r="AH7">
        <f t="shared" si="10"/>
        <v>0</v>
      </c>
      <c r="AI7">
        <f t="shared" si="10"/>
        <v>0</v>
      </c>
      <c r="AJ7">
        <f t="shared" si="10"/>
        <v>0</v>
      </c>
      <c r="AK7">
        <f t="shared" si="10"/>
        <v>0</v>
      </c>
      <c r="AL7">
        <f t="shared" si="10"/>
        <v>0</v>
      </c>
      <c r="AM7">
        <f t="shared" si="10"/>
        <v>0</v>
      </c>
      <c r="AN7">
        <f t="shared" si="10"/>
        <v>0</v>
      </c>
      <c r="AO7">
        <f t="shared" si="10"/>
        <v>0</v>
      </c>
      <c r="AP7">
        <f t="shared" si="10"/>
        <v>0</v>
      </c>
      <c r="AQ7">
        <f t="shared" si="10"/>
        <v>0</v>
      </c>
      <c r="AR7">
        <f t="shared" si="10"/>
        <v>0</v>
      </c>
      <c r="AS7">
        <f t="shared" si="10"/>
        <v>0</v>
      </c>
      <c r="AT7">
        <f t="shared" si="10"/>
        <v>0</v>
      </c>
      <c r="AU7">
        <f t="shared" si="10"/>
        <v>0</v>
      </c>
      <c r="AV7">
        <f t="shared" si="10"/>
        <v>0</v>
      </c>
      <c r="AW7">
        <f t="shared" si="10"/>
        <v>0</v>
      </c>
      <c r="AX7">
        <f t="shared" si="10"/>
        <v>0</v>
      </c>
      <c r="AY7">
        <f t="shared" si="10"/>
        <v>0</v>
      </c>
      <c r="AZ7">
        <f t="shared" si="10"/>
        <v>0</v>
      </c>
      <c r="BA7">
        <f t="shared" si="10"/>
        <v>0</v>
      </c>
      <c r="BB7">
        <f t="shared" si="10"/>
        <v>0</v>
      </c>
      <c r="BC7">
        <f t="shared" si="10"/>
        <v>0</v>
      </c>
      <c r="BD7">
        <f t="shared" si="10"/>
        <v>0</v>
      </c>
      <c r="BE7">
        <f t="shared" si="10"/>
        <v>0</v>
      </c>
      <c r="BF7">
        <f t="shared" si="10"/>
        <v>0</v>
      </c>
      <c r="BG7">
        <f t="shared" si="10"/>
        <v>0</v>
      </c>
      <c r="BH7">
        <f t="shared" si="10"/>
        <v>0</v>
      </c>
      <c r="BI7">
        <f t="shared" si="10"/>
        <v>0</v>
      </c>
      <c r="BJ7">
        <f t="shared" si="10"/>
        <v>0</v>
      </c>
      <c r="BK7">
        <f t="shared" si="10"/>
        <v>0</v>
      </c>
      <c r="BL7">
        <f t="shared" si="10"/>
        <v>0</v>
      </c>
      <c r="BM7">
        <f t="shared" si="10"/>
        <v>0</v>
      </c>
      <c r="BN7">
        <f t="shared" si="10"/>
        <v>0</v>
      </c>
      <c r="BO7">
        <f t="shared" si="10"/>
        <v>0</v>
      </c>
      <c r="BP7">
        <f t="shared" si="10"/>
        <v>0</v>
      </c>
      <c r="BQ7">
        <f t="shared" si="10"/>
        <v>0</v>
      </c>
      <c r="BR7">
        <f t="shared" si="10"/>
        <v>0</v>
      </c>
      <c r="BS7">
        <f t="shared" si="10"/>
        <v>0</v>
      </c>
      <c r="BT7">
        <f t="shared" ref="BT7:EE10" si="15">IF(AND(BT$1&gt;=$E7,BT$1&lt;=$F7),$B7,0)</f>
        <v>0</v>
      </c>
      <c r="BU7">
        <f t="shared" si="15"/>
        <v>0</v>
      </c>
      <c r="BV7">
        <f t="shared" si="15"/>
        <v>0</v>
      </c>
      <c r="BW7">
        <f t="shared" si="15"/>
        <v>0</v>
      </c>
      <c r="BX7">
        <f t="shared" si="15"/>
        <v>0</v>
      </c>
      <c r="BY7">
        <f t="shared" si="15"/>
        <v>0</v>
      </c>
      <c r="BZ7">
        <f t="shared" si="15"/>
        <v>0</v>
      </c>
      <c r="CA7">
        <f t="shared" si="15"/>
        <v>0</v>
      </c>
      <c r="CB7">
        <f t="shared" si="15"/>
        <v>0</v>
      </c>
      <c r="CC7">
        <f t="shared" si="15"/>
        <v>0</v>
      </c>
      <c r="CD7">
        <f t="shared" si="15"/>
        <v>0</v>
      </c>
      <c r="CE7">
        <f t="shared" si="15"/>
        <v>0</v>
      </c>
      <c r="CF7">
        <f t="shared" si="15"/>
        <v>0</v>
      </c>
      <c r="CG7">
        <f t="shared" si="15"/>
        <v>0</v>
      </c>
      <c r="CH7">
        <f t="shared" si="15"/>
        <v>0</v>
      </c>
      <c r="CI7">
        <f t="shared" si="15"/>
        <v>0</v>
      </c>
      <c r="CJ7">
        <f t="shared" si="15"/>
        <v>0</v>
      </c>
      <c r="CK7">
        <f t="shared" si="15"/>
        <v>0</v>
      </c>
      <c r="CL7">
        <f t="shared" si="15"/>
        <v>0</v>
      </c>
      <c r="CM7">
        <f t="shared" si="15"/>
        <v>0</v>
      </c>
      <c r="CN7">
        <f t="shared" si="15"/>
        <v>0</v>
      </c>
      <c r="CO7">
        <f t="shared" si="15"/>
        <v>0</v>
      </c>
      <c r="CP7">
        <f t="shared" si="15"/>
        <v>0</v>
      </c>
      <c r="CQ7">
        <f t="shared" si="15"/>
        <v>0</v>
      </c>
      <c r="CR7">
        <f t="shared" si="15"/>
        <v>0</v>
      </c>
      <c r="CS7">
        <f t="shared" si="15"/>
        <v>0</v>
      </c>
      <c r="CT7">
        <f t="shared" si="15"/>
        <v>0</v>
      </c>
      <c r="CU7">
        <f t="shared" si="15"/>
        <v>0</v>
      </c>
      <c r="CV7">
        <f t="shared" si="15"/>
        <v>0</v>
      </c>
      <c r="CW7">
        <f t="shared" si="15"/>
        <v>0</v>
      </c>
      <c r="CX7">
        <f t="shared" si="15"/>
        <v>0</v>
      </c>
      <c r="CY7">
        <f t="shared" si="15"/>
        <v>0</v>
      </c>
      <c r="CZ7">
        <f t="shared" si="15"/>
        <v>0</v>
      </c>
      <c r="DA7">
        <f t="shared" si="15"/>
        <v>0</v>
      </c>
      <c r="DB7">
        <f t="shared" si="15"/>
        <v>0</v>
      </c>
      <c r="DC7">
        <f t="shared" si="15"/>
        <v>0</v>
      </c>
      <c r="DD7">
        <f t="shared" si="15"/>
        <v>0</v>
      </c>
      <c r="DE7">
        <f t="shared" si="15"/>
        <v>0</v>
      </c>
      <c r="DF7">
        <f t="shared" si="15"/>
        <v>0</v>
      </c>
      <c r="DG7">
        <f t="shared" si="15"/>
        <v>0</v>
      </c>
      <c r="DH7">
        <f t="shared" si="15"/>
        <v>0</v>
      </c>
      <c r="DI7">
        <f t="shared" si="15"/>
        <v>0</v>
      </c>
      <c r="DJ7">
        <f t="shared" si="15"/>
        <v>0</v>
      </c>
      <c r="DK7">
        <f t="shared" si="15"/>
        <v>0</v>
      </c>
      <c r="DL7">
        <f t="shared" si="15"/>
        <v>0</v>
      </c>
      <c r="DM7">
        <f t="shared" si="15"/>
        <v>0</v>
      </c>
      <c r="DN7">
        <f t="shared" si="15"/>
        <v>0</v>
      </c>
      <c r="DO7">
        <f t="shared" si="15"/>
        <v>0</v>
      </c>
      <c r="DP7">
        <f t="shared" si="15"/>
        <v>0</v>
      </c>
      <c r="DQ7">
        <f t="shared" si="15"/>
        <v>0</v>
      </c>
      <c r="DR7">
        <f t="shared" si="15"/>
        <v>0</v>
      </c>
      <c r="DS7">
        <f t="shared" si="15"/>
        <v>0</v>
      </c>
      <c r="DT7">
        <f t="shared" si="15"/>
        <v>0</v>
      </c>
      <c r="DU7">
        <f t="shared" si="15"/>
        <v>0</v>
      </c>
      <c r="DV7">
        <f t="shared" si="15"/>
        <v>0</v>
      </c>
      <c r="DW7">
        <f t="shared" si="15"/>
        <v>0</v>
      </c>
      <c r="DX7">
        <f t="shared" si="15"/>
        <v>0</v>
      </c>
      <c r="DY7">
        <f t="shared" si="15"/>
        <v>0</v>
      </c>
      <c r="DZ7">
        <f t="shared" si="15"/>
        <v>0</v>
      </c>
      <c r="EA7">
        <f t="shared" si="15"/>
        <v>0</v>
      </c>
      <c r="EB7">
        <f t="shared" si="15"/>
        <v>0</v>
      </c>
      <c r="EC7">
        <f t="shared" si="15"/>
        <v>0</v>
      </c>
      <c r="ED7">
        <f t="shared" si="15"/>
        <v>0</v>
      </c>
      <c r="EE7">
        <f t="shared" si="15"/>
        <v>0</v>
      </c>
      <c r="EF7">
        <f t="shared" si="13"/>
        <v>0</v>
      </c>
      <c r="EG7">
        <f t="shared" si="11"/>
        <v>0</v>
      </c>
      <c r="EH7">
        <f t="shared" si="11"/>
        <v>0</v>
      </c>
      <c r="EI7">
        <f t="shared" si="11"/>
        <v>0</v>
      </c>
      <c r="EJ7">
        <f t="shared" si="11"/>
        <v>0</v>
      </c>
      <c r="EK7">
        <f t="shared" si="11"/>
        <v>0</v>
      </c>
      <c r="EL7">
        <f t="shared" si="11"/>
        <v>0</v>
      </c>
      <c r="EM7">
        <f t="shared" si="11"/>
        <v>0</v>
      </c>
      <c r="EN7">
        <f t="shared" si="11"/>
        <v>0</v>
      </c>
      <c r="EO7">
        <f t="shared" si="11"/>
        <v>0</v>
      </c>
      <c r="EP7">
        <f t="shared" si="11"/>
        <v>0</v>
      </c>
      <c r="EQ7">
        <f t="shared" si="11"/>
        <v>0</v>
      </c>
      <c r="ER7">
        <f t="shared" si="11"/>
        <v>0</v>
      </c>
      <c r="ES7">
        <f t="shared" si="11"/>
        <v>0</v>
      </c>
      <c r="ET7">
        <f t="shared" si="11"/>
        <v>0</v>
      </c>
      <c r="EU7">
        <f t="shared" si="11"/>
        <v>0</v>
      </c>
      <c r="EV7">
        <f t="shared" si="11"/>
        <v>0</v>
      </c>
      <c r="EW7">
        <f t="shared" si="11"/>
        <v>0</v>
      </c>
      <c r="EX7">
        <f t="shared" si="11"/>
        <v>0</v>
      </c>
      <c r="EY7">
        <f t="shared" si="11"/>
        <v>0</v>
      </c>
      <c r="EZ7">
        <f t="shared" si="11"/>
        <v>0</v>
      </c>
      <c r="FA7">
        <f t="shared" si="11"/>
        <v>0</v>
      </c>
      <c r="FB7">
        <f t="shared" si="11"/>
        <v>0</v>
      </c>
      <c r="FC7">
        <f t="shared" si="11"/>
        <v>0</v>
      </c>
      <c r="FD7">
        <f t="shared" si="11"/>
        <v>0</v>
      </c>
      <c r="FE7">
        <f t="shared" si="11"/>
        <v>0</v>
      </c>
      <c r="FF7">
        <f t="shared" si="11"/>
        <v>0</v>
      </c>
      <c r="FG7">
        <f t="shared" si="11"/>
        <v>0</v>
      </c>
      <c r="FH7">
        <f t="shared" si="11"/>
        <v>0</v>
      </c>
      <c r="FI7">
        <f t="shared" si="11"/>
        <v>0</v>
      </c>
      <c r="FJ7">
        <f t="shared" si="11"/>
        <v>0</v>
      </c>
      <c r="FK7">
        <f t="shared" si="11"/>
        <v>0</v>
      </c>
      <c r="FL7">
        <f t="shared" si="11"/>
        <v>0</v>
      </c>
      <c r="FM7">
        <f t="shared" si="11"/>
        <v>0</v>
      </c>
      <c r="FN7">
        <f t="shared" si="11"/>
        <v>0</v>
      </c>
      <c r="FO7">
        <f t="shared" si="11"/>
        <v>0</v>
      </c>
      <c r="FP7">
        <f t="shared" si="11"/>
        <v>0</v>
      </c>
      <c r="FQ7">
        <f t="shared" si="11"/>
        <v>0</v>
      </c>
      <c r="FR7">
        <f t="shared" si="11"/>
        <v>0</v>
      </c>
      <c r="FS7">
        <f t="shared" si="11"/>
        <v>0</v>
      </c>
      <c r="FT7">
        <f t="shared" si="11"/>
        <v>0</v>
      </c>
      <c r="FU7">
        <f t="shared" si="11"/>
        <v>0</v>
      </c>
      <c r="FV7">
        <f t="shared" si="11"/>
        <v>0</v>
      </c>
      <c r="FW7">
        <f t="shared" si="11"/>
        <v>0</v>
      </c>
      <c r="FX7">
        <f t="shared" si="11"/>
        <v>0</v>
      </c>
      <c r="FY7">
        <f t="shared" si="11"/>
        <v>0</v>
      </c>
      <c r="FZ7">
        <f t="shared" si="11"/>
        <v>0</v>
      </c>
      <c r="GA7">
        <f t="shared" si="11"/>
        <v>0</v>
      </c>
      <c r="GB7">
        <f t="shared" si="11"/>
        <v>0</v>
      </c>
      <c r="GC7">
        <f t="shared" si="11"/>
        <v>0</v>
      </c>
      <c r="GD7">
        <f t="shared" si="11"/>
        <v>0</v>
      </c>
      <c r="GE7">
        <f t="shared" si="11"/>
        <v>0</v>
      </c>
      <c r="GF7">
        <f t="shared" si="11"/>
        <v>0</v>
      </c>
      <c r="GG7">
        <f t="shared" si="11"/>
        <v>0</v>
      </c>
      <c r="GH7">
        <f t="shared" si="11"/>
        <v>0</v>
      </c>
      <c r="GI7">
        <f t="shared" si="11"/>
        <v>0</v>
      </c>
      <c r="GJ7">
        <f t="shared" si="11"/>
        <v>0</v>
      </c>
      <c r="GK7">
        <f t="shared" si="11"/>
        <v>0</v>
      </c>
      <c r="GL7">
        <f t="shared" si="11"/>
        <v>0</v>
      </c>
      <c r="GM7">
        <f t="shared" si="11"/>
        <v>0</v>
      </c>
      <c r="GN7">
        <f t="shared" si="11"/>
        <v>0</v>
      </c>
      <c r="GO7">
        <f t="shared" si="11"/>
        <v>0</v>
      </c>
      <c r="GP7">
        <f t="shared" si="11"/>
        <v>0</v>
      </c>
      <c r="GQ7">
        <f t="shared" si="11"/>
        <v>0</v>
      </c>
      <c r="GR7">
        <f t="shared" si="2"/>
        <v>0</v>
      </c>
      <c r="GS7">
        <f t="shared" si="14"/>
        <v>0</v>
      </c>
      <c r="GT7">
        <f t="shared" si="14"/>
        <v>0</v>
      </c>
      <c r="GU7">
        <f t="shared" si="14"/>
        <v>0</v>
      </c>
      <c r="GV7">
        <f t="shared" si="14"/>
        <v>0</v>
      </c>
      <c r="GW7">
        <f t="shared" si="14"/>
        <v>0</v>
      </c>
      <c r="GX7">
        <f t="shared" si="14"/>
        <v>0</v>
      </c>
      <c r="GY7">
        <f t="shared" si="14"/>
        <v>0</v>
      </c>
      <c r="GZ7">
        <f t="shared" si="14"/>
        <v>0</v>
      </c>
      <c r="HA7">
        <f t="shared" si="14"/>
        <v>0</v>
      </c>
      <c r="HB7">
        <f t="shared" si="14"/>
        <v>0</v>
      </c>
      <c r="HC7">
        <f t="shared" si="14"/>
        <v>0</v>
      </c>
      <c r="HD7">
        <f t="shared" si="14"/>
        <v>0</v>
      </c>
      <c r="HE7">
        <f t="shared" si="14"/>
        <v>0</v>
      </c>
      <c r="HF7">
        <f t="shared" si="14"/>
        <v>0</v>
      </c>
      <c r="HG7">
        <f t="shared" si="14"/>
        <v>0</v>
      </c>
      <c r="HH7">
        <f t="shared" si="14"/>
        <v>0</v>
      </c>
      <c r="HI7">
        <f t="shared" si="14"/>
        <v>0</v>
      </c>
      <c r="HJ7">
        <f t="shared" si="14"/>
        <v>0</v>
      </c>
      <c r="HK7">
        <f t="shared" si="14"/>
        <v>0</v>
      </c>
      <c r="HL7">
        <f t="shared" si="14"/>
        <v>0</v>
      </c>
      <c r="HM7">
        <f t="shared" si="14"/>
        <v>0</v>
      </c>
      <c r="HN7">
        <f t="shared" si="14"/>
        <v>0</v>
      </c>
      <c r="HO7">
        <f t="shared" si="14"/>
        <v>0</v>
      </c>
      <c r="HP7">
        <f t="shared" si="14"/>
        <v>0</v>
      </c>
      <c r="HQ7">
        <f t="shared" si="14"/>
        <v>0</v>
      </c>
      <c r="HR7">
        <f t="shared" si="14"/>
        <v>0</v>
      </c>
      <c r="HS7">
        <f t="shared" si="14"/>
        <v>0</v>
      </c>
      <c r="HT7">
        <f t="shared" si="14"/>
        <v>0</v>
      </c>
      <c r="HU7">
        <f t="shared" si="14"/>
        <v>0</v>
      </c>
      <c r="HV7">
        <f t="shared" si="14"/>
        <v>0</v>
      </c>
      <c r="HW7">
        <f t="shared" si="14"/>
        <v>0</v>
      </c>
      <c r="HX7">
        <f t="shared" si="14"/>
        <v>0</v>
      </c>
      <c r="HY7">
        <f t="shared" si="14"/>
        <v>0</v>
      </c>
      <c r="HZ7">
        <f t="shared" si="14"/>
        <v>0</v>
      </c>
      <c r="IA7">
        <f t="shared" si="14"/>
        <v>0</v>
      </c>
      <c r="IB7">
        <f t="shared" si="14"/>
        <v>0</v>
      </c>
      <c r="IC7">
        <f t="shared" si="14"/>
        <v>0</v>
      </c>
      <c r="ID7">
        <f t="shared" si="14"/>
        <v>0</v>
      </c>
      <c r="IE7">
        <f t="shared" si="14"/>
        <v>0</v>
      </c>
      <c r="IF7">
        <f t="shared" si="14"/>
        <v>0</v>
      </c>
      <c r="IG7">
        <f t="shared" si="14"/>
        <v>0</v>
      </c>
      <c r="IH7">
        <f t="shared" si="14"/>
        <v>0</v>
      </c>
      <c r="II7">
        <f t="shared" si="14"/>
        <v>0</v>
      </c>
      <c r="IJ7">
        <f t="shared" si="14"/>
        <v>0</v>
      </c>
      <c r="IK7">
        <f t="shared" si="14"/>
        <v>0</v>
      </c>
      <c r="IL7">
        <f t="shared" si="14"/>
        <v>0</v>
      </c>
      <c r="IM7">
        <f t="shared" si="14"/>
        <v>0</v>
      </c>
      <c r="IN7">
        <f t="shared" si="14"/>
        <v>0</v>
      </c>
      <c r="IO7">
        <f t="shared" si="14"/>
        <v>0</v>
      </c>
      <c r="IP7">
        <f t="shared" si="14"/>
        <v>0</v>
      </c>
      <c r="IQ7">
        <f t="shared" si="14"/>
        <v>0</v>
      </c>
      <c r="IR7">
        <f t="shared" si="14"/>
        <v>0</v>
      </c>
      <c r="IS7">
        <f t="shared" si="14"/>
        <v>0</v>
      </c>
      <c r="IT7">
        <f t="shared" si="14"/>
        <v>0</v>
      </c>
      <c r="IU7">
        <f t="shared" si="14"/>
        <v>0</v>
      </c>
      <c r="IV7">
        <f t="shared" si="14"/>
        <v>0</v>
      </c>
      <c r="IW7">
        <f t="shared" si="14"/>
        <v>0</v>
      </c>
      <c r="IX7">
        <f t="shared" si="14"/>
        <v>0</v>
      </c>
      <c r="IY7">
        <f t="shared" si="14"/>
        <v>0</v>
      </c>
      <c r="IZ7">
        <f t="shared" si="14"/>
        <v>0</v>
      </c>
      <c r="JA7">
        <f t="shared" si="14"/>
        <v>0</v>
      </c>
      <c r="JB7">
        <f t="shared" si="14"/>
        <v>0</v>
      </c>
      <c r="JC7">
        <f t="shared" si="14"/>
        <v>0</v>
      </c>
      <c r="JD7">
        <f t="shared" si="14"/>
        <v>0</v>
      </c>
      <c r="JE7">
        <f t="shared" si="12"/>
        <v>0</v>
      </c>
      <c r="JF7">
        <f t="shared" si="12"/>
        <v>0</v>
      </c>
      <c r="JG7">
        <f t="shared" si="12"/>
        <v>0</v>
      </c>
      <c r="JH7">
        <f t="shared" si="12"/>
        <v>0</v>
      </c>
      <c r="JI7">
        <f t="shared" si="12"/>
        <v>0</v>
      </c>
      <c r="JJ7">
        <f t="shared" si="12"/>
        <v>0</v>
      </c>
      <c r="JK7">
        <f t="shared" si="12"/>
        <v>0</v>
      </c>
      <c r="JL7">
        <f t="shared" si="12"/>
        <v>0</v>
      </c>
      <c r="JM7">
        <f t="shared" si="12"/>
        <v>0</v>
      </c>
      <c r="JN7">
        <f t="shared" si="12"/>
        <v>0</v>
      </c>
      <c r="JO7">
        <f t="shared" si="12"/>
        <v>0</v>
      </c>
      <c r="JP7">
        <f t="shared" si="12"/>
        <v>0</v>
      </c>
      <c r="JQ7">
        <f t="shared" si="12"/>
        <v>0</v>
      </c>
      <c r="JR7">
        <f t="shared" si="12"/>
        <v>0</v>
      </c>
      <c r="JS7">
        <f t="shared" si="12"/>
        <v>0</v>
      </c>
      <c r="JT7">
        <f t="shared" si="12"/>
        <v>0</v>
      </c>
      <c r="JU7">
        <f t="shared" si="12"/>
        <v>0</v>
      </c>
      <c r="JV7">
        <f t="shared" si="12"/>
        <v>0</v>
      </c>
      <c r="JW7">
        <f t="shared" si="12"/>
        <v>0</v>
      </c>
      <c r="JX7">
        <f t="shared" si="12"/>
        <v>0</v>
      </c>
      <c r="JY7">
        <f t="shared" si="12"/>
        <v>0</v>
      </c>
      <c r="JZ7">
        <f t="shared" si="12"/>
        <v>0</v>
      </c>
      <c r="KA7">
        <f t="shared" si="12"/>
        <v>0</v>
      </c>
      <c r="KB7">
        <f t="shared" si="12"/>
        <v>0</v>
      </c>
      <c r="KC7">
        <f t="shared" si="12"/>
        <v>0</v>
      </c>
      <c r="KD7">
        <f t="shared" si="12"/>
        <v>0</v>
      </c>
      <c r="KE7">
        <f t="shared" si="12"/>
        <v>0</v>
      </c>
      <c r="KF7">
        <f t="shared" si="12"/>
        <v>0</v>
      </c>
      <c r="KG7">
        <f t="shared" si="12"/>
        <v>0</v>
      </c>
      <c r="KH7">
        <f t="shared" si="12"/>
        <v>0</v>
      </c>
      <c r="KI7">
        <f t="shared" si="12"/>
        <v>0</v>
      </c>
      <c r="KJ7">
        <f t="shared" si="12"/>
        <v>0</v>
      </c>
      <c r="KK7">
        <f t="shared" si="12"/>
        <v>0</v>
      </c>
      <c r="KL7">
        <f t="shared" si="12"/>
        <v>0</v>
      </c>
      <c r="KM7">
        <f t="shared" si="12"/>
        <v>0</v>
      </c>
      <c r="KN7">
        <f t="shared" si="12"/>
        <v>0</v>
      </c>
      <c r="KO7">
        <f t="shared" si="12"/>
        <v>0</v>
      </c>
      <c r="KP7">
        <f t="shared" si="12"/>
        <v>0</v>
      </c>
      <c r="KQ7">
        <f t="shared" si="12"/>
        <v>0</v>
      </c>
      <c r="KR7">
        <f t="shared" si="12"/>
        <v>0</v>
      </c>
      <c r="KS7">
        <f t="shared" si="12"/>
        <v>0</v>
      </c>
      <c r="KT7">
        <f t="shared" si="12"/>
        <v>0</v>
      </c>
      <c r="KU7">
        <f t="shared" si="12"/>
        <v>0</v>
      </c>
      <c r="KV7">
        <f t="shared" si="12"/>
        <v>0</v>
      </c>
      <c r="KW7">
        <f t="shared" si="12"/>
        <v>0</v>
      </c>
      <c r="KX7">
        <f t="shared" si="12"/>
        <v>0</v>
      </c>
      <c r="KY7">
        <f t="shared" si="12"/>
        <v>0</v>
      </c>
      <c r="KZ7">
        <f t="shared" si="12"/>
        <v>0</v>
      </c>
      <c r="LA7">
        <f t="shared" si="12"/>
        <v>0</v>
      </c>
      <c r="LB7">
        <f t="shared" si="12"/>
        <v>0</v>
      </c>
      <c r="LC7">
        <f t="shared" si="12"/>
        <v>0</v>
      </c>
      <c r="LD7">
        <f t="shared" si="12"/>
        <v>0</v>
      </c>
      <c r="LE7">
        <f t="shared" si="12"/>
        <v>0</v>
      </c>
      <c r="LF7">
        <f t="shared" si="12"/>
        <v>0</v>
      </c>
      <c r="LG7">
        <f t="shared" si="12"/>
        <v>0</v>
      </c>
      <c r="LH7">
        <f t="shared" si="12"/>
        <v>0</v>
      </c>
      <c r="LI7">
        <f t="shared" si="12"/>
        <v>0</v>
      </c>
      <c r="LJ7">
        <f t="shared" si="12"/>
        <v>0</v>
      </c>
      <c r="LK7">
        <f t="shared" si="12"/>
        <v>0</v>
      </c>
      <c r="LL7">
        <f t="shared" si="12"/>
        <v>0</v>
      </c>
      <c r="LM7">
        <f t="shared" si="12"/>
        <v>0</v>
      </c>
      <c r="LN7">
        <f t="shared" si="12"/>
        <v>0</v>
      </c>
      <c r="LO7">
        <f t="shared" si="12"/>
        <v>0</v>
      </c>
      <c r="LP7">
        <f t="shared" si="4"/>
        <v>0</v>
      </c>
      <c r="LQ7">
        <f t="shared" si="5"/>
        <v>0</v>
      </c>
      <c r="LR7">
        <f t="shared" si="5"/>
        <v>0</v>
      </c>
      <c r="LS7">
        <f t="shared" si="5"/>
        <v>0</v>
      </c>
      <c r="LT7">
        <f t="shared" si="5"/>
        <v>0</v>
      </c>
      <c r="LU7">
        <f t="shared" si="5"/>
        <v>0</v>
      </c>
      <c r="LV7">
        <f t="shared" si="5"/>
        <v>0</v>
      </c>
      <c r="LW7">
        <f t="shared" si="5"/>
        <v>0</v>
      </c>
      <c r="LX7">
        <f t="shared" si="5"/>
        <v>0</v>
      </c>
      <c r="LY7">
        <f t="shared" si="5"/>
        <v>0</v>
      </c>
      <c r="LZ7">
        <f t="shared" si="5"/>
        <v>0</v>
      </c>
      <c r="MA7">
        <f t="shared" si="5"/>
        <v>0</v>
      </c>
      <c r="MB7">
        <f t="shared" si="5"/>
        <v>0</v>
      </c>
      <c r="MC7">
        <f t="shared" si="5"/>
        <v>0</v>
      </c>
      <c r="MD7">
        <f t="shared" si="5"/>
        <v>0</v>
      </c>
      <c r="ME7">
        <f t="shared" si="5"/>
        <v>0</v>
      </c>
      <c r="MF7">
        <f t="shared" si="5"/>
        <v>0</v>
      </c>
      <c r="MG7">
        <f t="shared" si="5"/>
        <v>0</v>
      </c>
      <c r="MH7">
        <f t="shared" si="5"/>
        <v>0</v>
      </c>
      <c r="MI7">
        <f t="shared" si="5"/>
        <v>0</v>
      </c>
      <c r="MJ7">
        <f t="shared" si="5"/>
        <v>0</v>
      </c>
      <c r="MK7">
        <f t="shared" si="5"/>
        <v>0</v>
      </c>
      <c r="ML7">
        <f t="shared" si="5"/>
        <v>0</v>
      </c>
      <c r="MM7">
        <f t="shared" si="5"/>
        <v>0</v>
      </c>
      <c r="MN7">
        <f t="shared" si="5"/>
        <v>0</v>
      </c>
      <c r="MO7">
        <f t="shared" si="5"/>
        <v>0</v>
      </c>
      <c r="MP7">
        <f t="shared" si="5"/>
        <v>0</v>
      </c>
      <c r="MQ7">
        <f t="shared" si="5"/>
        <v>0</v>
      </c>
      <c r="MR7">
        <f t="shared" si="5"/>
        <v>0</v>
      </c>
      <c r="MS7">
        <f t="shared" si="5"/>
        <v>0</v>
      </c>
      <c r="MT7">
        <f t="shared" si="5"/>
        <v>0</v>
      </c>
      <c r="MU7">
        <f t="shared" si="5"/>
        <v>0</v>
      </c>
      <c r="MV7">
        <f t="shared" si="5"/>
        <v>0</v>
      </c>
      <c r="MW7">
        <f t="shared" si="5"/>
        <v>0</v>
      </c>
      <c r="MX7">
        <f t="shared" si="5"/>
        <v>0</v>
      </c>
      <c r="MY7">
        <f t="shared" si="5"/>
        <v>0</v>
      </c>
      <c r="MZ7">
        <f t="shared" si="5"/>
        <v>0</v>
      </c>
      <c r="NA7">
        <f t="shared" si="5"/>
        <v>0</v>
      </c>
      <c r="NB7">
        <f t="shared" si="5"/>
        <v>0</v>
      </c>
      <c r="NC7">
        <f t="shared" si="5"/>
        <v>0</v>
      </c>
      <c r="ND7">
        <f t="shared" si="5"/>
        <v>0</v>
      </c>
    </row>
    <row r="8" spans="1:368" x14ac:dyDescent="0.45">
      <c r="A8" t="s">
        <v>11</v>
      </c>
      <c r="B8">
        <f>(SUM(Kwaliteitsstandaard7a)+SUM(Kwaliteitsstandaard7b)+SUM(Kwaliteitsstandaard7d)+SUM(Kwaliteitsstandaard7e))/20</f>
        <v>0</v>
      </c>
      <c r="C8">
        <v>1</v>
      </c>
      <c r="D8">
        <f t="shared" si="6"/>
        <v>0.1</v>
      </c>
      <c r="E8">
        <f t="shared" si="9"/>
        <v>216</v>
      </c>
      <c r="F8">
        <f>360*SUM($D$2:D8)</f>
        <v>251.99999999999997</v>
      </c>
      <c r="G8" t="str">
        <f t="shared" si="7"/>
        <v>Kwaliteitsstandaard 7</v>
      </c>
      <c r="H8">
        <f t="shared" si="8"/>
        <v>0</v>
      </c>
      <c r="I8">
        <f t="shared" ref="I8:BT11" si="16">IF(AND(I$1&gt;=$E8,I$1&lt;=$F8),$B8,0)</f>
        <v>0</v>
      </c>
      <c r="J8">
        <f t="shared" si="16"/>
        <v>0</v>
      </c>
      <c r="K8">
        <f t="shared" si="16"/>
        <v>0</v>
      </c>
      <c r="L8">
        <f t="shared" si="16"/>
        <v>0</v>
      </c>
      <c r="M8">
        <f t="shared" si="16"/>
        <v>0</v>
      </c>
      <c r="N8">
        <f t="shared" si="16"/>
        <v>0</v>
      </c>
      <c r="O8">
        <f t="shared" si="16"/>
        <v>0</v>
      </c>
      <c r="P8">
        <f t="shared" si="16"/>
        <v>0</v>
      </c>
      <c r="Q8">
        <f t="shared" si="16"/>
        <v>0</v>
      </c>
      <c r="R8">
        <f t="shared" si="16"/>
        <v>0</v>
      </c>
      <c r="S8">
        <f t="shared" si="16"/>
        <v>0</v>
      </c>
      <c r="T8">
        <f t="shared" si="16"/>
        <v>0</v>
      </c>
      <c r="U8">
        <f t="shared" si="16"/>
        <v>0</v>
      </c>
      <c r="V8">
        <f t="shared" si="16"/>
        <v>0</v>
      </c>
      <c r="W8">
        <f t="shared" si="16"/>
        <v>0</v>
      </c>
      <c r="X8">
        <f t="shared" si="16"/>
        <v>0</v>
      </c>
      <c r="Y8">
        <f t="shared" si="16"/>
        <v>0</v>
      </c>
      <c r="Z8">
        <f t="shared" si="16"/>
        <v>0</v>
      </c>
      <c r="AA8">
        <f t="shared" si="16"/>
        <v>0</v>
      </c>
      <c r="AB8">
        <f t="shared" si="16"/>
        <v>0</v>
      </c>
      <c r="AC8">
        <f t="shared" si="16"/>
        <v>0</v>
      </c>
      <c r="AD8">
        <f t="shared" si="16"/>
        <v>0</v>
      </c>
      <c r="AE8">
        <f t="shared" si="16"/>
        <v>0</v>
      </c>
      <c r="AF8">
        <f t="shared" si="16"/>
        <v>0</v>
      </c>
      <c r="AG8">
        <f t="shared" si="16"/>
        <v>0</v>
      </c>
      <c r="AH8">
        <f t="shared" si="16"/>
        <v>0</v>
      </c>
      <c r="AI8">
        <f t="shared" si="16"/>
        <v>0</v>
      </c>
      <c r="AJ8">
        <f t="shared" si="16"/>
        <v>0</v>
      </c>
      <c r="AK8">
        <f t="shared" si="16"/>
        <v>0</v>
      </c>
      <c r="AL8">
        <f t="shared" si="16"/>
        <v>0</v>
      </c>
      <c r="AM8">
        <f t="shared" si="16"/>
        <v>0</v>
      </c>
      <c r="AN8">
        <f t="shared" si="16"/>
        <v>0</v>
      </c>
      <c r="AO8">
        <f t="shared" si="16"/>
        <v>0</v>
      </c>
      <c r="AP8">
        <f t="shared" si="16"/>
        <v>0</v>
      </c>
      <c r="AQ8">
        <f t="shared" si="16"/>
        <v>0</v>
      </c>
      <c r="AR8">
        <f t="shared" si="16"/>
        <v>0</v>
      </c>
      <c r="AS8">
        <f t="shared" si="16"/>
        <v>0</v>
      </c>
      <c r="AT8">
        <f t="shared" si="16"/>
        <v>0</v>
      </c>
      <c r="AU8">
        <f t="shared" si="16"/>
        <v>0</v>
      </c>
      <c r="AV8">
        <f t="shared" si="16"/>
        <v>0</v>
      </c>
      <c r="AW8">
        <f t="shared" si="16"/>
        <v>0</v>
      </c>
      <c r="AX8">
        <f t="shared" si="16"/>
        <v>0</v>
      </c>
      <c r="AY8">
        <f t="shared" si="16"/>
        <v>0</v>
      </c>
      <c r="AZ8">
        <f t="shared" si="16"/>
        <v>0</v>
      </c>
      <c r="BA8">
        <f t="shared" si="16"/>
        <v>0</v>
      </c>
      <c r="BB8">
        <f t="shared" si="16"/>
        <v>0</v>
      </c>
      <c r="BC8">
        <f t="shared" si="16"/>
        <v>0</v>
      </c>
      <c r="BD8">
        <f t="shared" si="16"/>
        <v>0</v>
      </c>
      <c r="BE8">
        <f t="shared" si="16"/>
        <v>0</v>
      </c>
      <c r="BF8">
        <f t="shared" si="16"/>
        <v>0</v>
      </c>
      <c r="BG8">
        <f t="shared" si="16"/>
        <v>0</v>
      </c>
      <c r="BH8">
        <f t="shared" si="16"/>
        <v>0</v>
      </c>
      <c r="BI8">
        <f t="shared" si="16"/>
        <v>0</v>
      </c>
      <c r="BJ8">
        <f t="shared" si="16"/>
        <v>0</v>
      </c>
      <c r="BK8">
        <f t="shared" si="16"/>
        <v>0</v>
      </c>
      <c r="BL8">
        <f t="shared" si="16"/>
        <v>0</v>
      </c>
      <c r="BM8">
        <f t="shared" si="16"/>
        <v>0</v>
      </c>
      <c r="BN8">
        <f t="shared" si="16"/>
        <v>0</v>
      </c>
      <c r="BO8">
        <f t="shared" si="16"/>
        <v>0</v>
      </c>
      <c r="BP8">
        <f t="shared" si="16"/>
        <v>0</v>
      </c>
      <c r="BQ8">
        <f t="shared" si="16"/>
        <v>0</v>
      </c>
      <c r="BR8">
        <f t="shared" si="16"/>
        <v>0</v>
      </c>
      <c r="BS8">
        <f t="shared" si="16"/>
        <v>0</v>
      </c>
      <c r="BT8">
        <f t="shared" si="16"/>
        <v>0</v>
      </c>
      <c r="BU8">
        <f t="shared" si="15"/>
        <v>0</v>
      </c>
      <c r="BV8">
        <f t="shared" si="15"/>
        <v>0</v>
      </c>
      <c r="BW8">
        <f t="shared" si="15"/>
        <v>0</v>
      </c>
      <c r="BX8">
        <f t="shared" si="15"/>
        <v>0</v>
      </c>
      <c r="BY8">
        <f t="shared" si="15"/>
        <v>0</v>
      </c>
      <c r="BZ8">
        <f t="shared" si="15"/>
        <v>0</v>
      </c>
      <c r="CA8">
        <f t="shared" si="15"/>
        <v>0</v>
      </c>
      <c r="CB8">
        <f t="shared" si="15"/>
        <v>0</v>
      </c>
      <c r="CC8">
        <f t="shared" si="15"/>
        <v>0</v>
      </c>
      <c r="CD8">
        <f t="shared" si="15"/>
        <v>0</v>
      </c>
      <c r="CE8">
        <f t="shared" si="15"/>
        <v>0</v>
      </c>
      <c r="CF8">
        <f t="shared" si="15"/>
        <v>0</v>
      </c>
      <c r="CG8">
        <f t="shared" si="15"/>
        <v>0</v>
      </c>
      <c r="CH8">
        <f t="shared" si="15"/>
        <v>0</v>
      </c>
      <c r="CI8">
        <f t="shared" si="15"/>
        <v>0</v>
      </c>
      <c r="CJ8">
        <f t="shared" si="15"/>
        <v>0</v>
      </c>
      <c r="CK8">
        <f t="shared" si="15"/>
        <v>0</v>
      </c>
      <c r="CL8">
        <f t="shared" si="15"/>
        <v>0</v>
      </c>
      <c r="CM8">
        <f t="shared" si="15"/>
        <v>0</v>
      </c>
      <c r="CN8">
        <f t="shared" si="15"/>
        <v>0</v>
      </c>
      <c r="CO8">
        <f t="shared" si="15"/>
        <v>0</v>
      </c>
      <c r="CP8">
        <f t="shared" si="15"/>
        <v>0</v>
      </c>
      <c r="CQ8">
        <f t="shared" si="15"/>
        <v>0</v>
      </c>
      <c r="CR8">
        <f t="shared" si="15"/>
        <v>0</v>
      </c>
      <c r="CS8">
        <f t="shared" si="15"/>
        <v>0</v>
      </c>
      <c r="CT8">
        <f t="shared" si="15"/>
        <v>0</v>
      </c>
      <c r="CU8">
        <f t="shared" si="15"/>
        <v>0</v>
      </c>
      <c r="CV8">
        <f t="shared" si="15"/>
        <v>0</v>
      </c>
      <c r="CW8">
        <f t="shared" si="15"/>
        <v>0</v>
      </c>
      <c r="CX8">
        <f t="shared" si="15"/>
        <v>0</v>
      </c>
      <c r="CY8">
        <f t="shared" si="15"/>
        <v>0</v>
      </c>
      <c r="CZ8">
        <f t="shared" si="15"/>
        <v>0</v>
      </c>
      <c r="DA8">
        <f t="shared" si="15"/>
        <v>0</v>
      </c>
      <c r="DB8">
        <f t="shared" si="15"/>
        <v>0</v>
      </c>
      <c r="DC8">
        <f t="shared" si="15"/>
        <v>0</v>
      </c>
      <c r="DD8">
        <f t="shared" si="15"/>
        <v>0</v>
      </c>
      <c r="DE8">
        <f t="shared" si="15"/>
        <v>0</v>
      </c>
      <c r="DF8">
        <f t="shared" si="15"/>
        <v>0</v>
      </c>
      <c r="DG8">
        <f t="shared" si="15"/>
        <v>0</v>
      </c>
      <c r="DH8">
        <f t="shared" si="15"/>
        <v>0</v>
      </c>
      <c r="DI8">
        <f t="shared" si="15"/>
        <v>0</v>
      </c>
      <c r="DJ8">
        <f t="shared" si="15"/>
        <v>0</v>
      </c>
      <c r="DK8">
        <f t="shared" si="15"/>
        <v>0</v>
      </c>
      <c r="DL8">
        <f t="shared" si="15"/>
        <v>0</v>
      </c>
      <c r="DM8">
        <f t="shared" si="15"/>
        <v>0</v>
      </c>
      <c r="DN8">
        <f t="shared" si="15"/>
        <v>0</v>
      </c>
      <c r="DO8">
        <f t="shared" si="15"/>
        <v>0</v>
      </c>
      <c r="DP8">
        <f t="shared" si="15"/>
        <v>0</v>
      </c>
      <c r="DQ8">
        <f t="shared" si="15"/>
        <v>0</v>
      </c>
      <c r="DR8">
        <f t="shared" si="15"/>
        <v>0</v>
      </c>
      <c r="DS8">
        <f t="shared" si="15"/>
        <v>0</v>
      </c>
      <c r="DT8">
        <f t="shared" si="15"/>
        <v>0</v>
      </c>
      <c r="DU8">
        <f t="shared" si="15"/>
        <v>0</v>
      </c>
      <c r="DV8">
        <f t="shared" si="15"/>
        <v>0</v>
      </c>
      <c r="DW8">
        <f t="shared" si="15"/>
        <v>0</v>
      </c>
      <c r="DX8">
        <f t="shared" si="15"/>
        <v>0</v>
      </c>
      <c r="DY8">
        <f t="shared" si="15"/>
        <v>0</v>
      </c>
      <c r="DZ8">
        <f t="shared" si="15"/>
        <v>0</v>
      </c>
      <c r="EA8">
        <f t="shared" si="15"/>
        <v>0</v>
      </c>
      <c r="EB8">
        <f t="shared" si="15"/>
        <v>0</v>
      </c>
      <c r="EC8">
        <f t="shared" si="15"/>
        <v>0</v>
      </c>
      <c r="ED8">
        <f t="shared" si="15"/>
        <v>0</v>
      </c>
      <c r="EE8">
        <f t="shared" si="15"/>
        <v>0</v>
      </c>
      <c r="EF8">
        <f t="shared" si="13"/>
        <v>0</v>
      </c>
      <c r="EG8">
        <f t="shared" si="11"/>
        <v>0</v>
      </c>
      <c r="EH8">
        <f t="shared" si="11"/>
        <v>0</v>
      </c>
      <c r="EI8">
        <f t="shared" si="11"/>
        <v>0</v>
      </c>
      <c r="EJ8">
        <f t="shared" si="11"/>
        <v>0</v>
      </c>
      <c r="EK8">
        <f t="shared" si="11"/>
        <v>0</v>
      </c>
      <c r="EL8">
        <f t="shared" si="11"/>
        <v>0</v>
      </c>
      <c r="EM8">
        <f t="shared" si="11"/>
        <v>0</v>
      </c>
      <c r="EN8">
        <f t="shared" si="11"/>
        <v>0</v>
      </c>
      <c r="EO8">
        <f t="shared" si="11"/>
        <v>0</v>
      </c>
      <c r="EP8">
        <f t="shared" si="11"/>
        <v>0</v>
      </c>
      <c r="EQ8">
        <f t="shared" si="11"/>
        <v>0</v>
      </c>
      <c r="ER8">
        <f t="shared" si="11"/>
        <v>0</v>
      </c>
      <c r="ES8">
        <f t="shared" si="11"/>
        <v>0</v>
      </c>
      <c r="ET8">
        <f t="shared" si="11"/>
        <v>0</v>
      </c>
      <c r="EU8">
        <f t="shared" si="11"/>
        <v>0</v>
      </c>
      <c r="EV8">
        <f t="shared" si="11"/>
        <v>0</v>
      </c>
      <c r="EW8">
        <f t="shared" si="11"/>
        <v>0</v>
      </c>
      <c r="EX8">
        <f t="shared" si="11"/>
        <v>0</v>
      </c>
      <c r="EY8">
        <f t="shared" si="11"/>
        <v>0</v>
      </c>
      <c r="EZ8">
        <f t="shared" si="11"/>
        <v>0</v>
      </c>
      <c r="FA8">
        <f t="shared" si="11"/>
        <v>0</v>
      </c>
      <c r="FB8">
        <f t="shared" si="11"/>
        <v>0</v>
      </c>
      <c r="FC8">
        <f t="shared" si="11"/>
        <v>0</v>
      </c>
      <c r="FD8">
        <f t="shared" si="11"/>
        <v>0</v>
      </c>
      <c r="FE8">
        <f t="shared" si="11"/>
        <v>0</v>
      </c>
      <c r="FF8">
        <f t="shared" si="11"/>
        <v>0</v>
      </c>
      <c r="FG8">
        <f t="shared" si="11"/>
        <v>0</v>
      </c>
      <c r="FH8">
        <f t="shared" si="11"/>
        <v>0</v>
      </c>
      <c r="FI8">
        <f t="shared" si="11"/>
        <v>0</v>
      </c>
      <c r="FJ8">
        <f t="shared" si="11"/>
        <v>0</v>
      </c>
      <c r="FK8">
        <f t="shared" si="11"/>
        <v>0</v>
      </c>
      <c r="FL8">
        <f t="shared" si="11"/>
        <v>0</v>
      </c>
      <c r="FM8">
        <f t="shared" si="11"/>
        <v>0</v>
      </c>
      <c r="FN8">
        <f t="shared" si="11"/>
        <v>0</v>
      </c>
      <c r="FO8">
        <f t="shared" si="11"/>
        <v>0</v>
      </c>
      <c r="FP8">
        <f t="shared" si="11"/>
        <v>0</v>
      </c>
      <c r="FQ8">
        <f t="shared" si="11"/>
        <v>0</v>
      </c>
      <c r="FR8">
        <f t="shared" si="11"/>
        <v>0</v>
      </c>
      <c r="FS8">
        <f t="shared" si="11"/>
        <v>0</v>
      </c>
      <c r="FT8">
        <f t="shared" si="11"/>
        <v>0</v>
      </c>
      <c r="FU8">
        <f t="shared" si="11"/>
        <v>0</v>
      </c>
      <c r="FV8">
        <f t="shared" si="11"/>
        <v>0</v>
      </c>
      <c r="FW8">
        <f t="shared" si="11"/>
        <v>0</v>
      </c>
      <c r="FX8">
        <f t="shared" si="11"/>
        <v>0</v>
      </c>
      <c r="FY8">
        <f t="shared" si="11"/>
        <v>0</v>
      </c>
      <c r="FZ8">
        <f t="shared" si="11"/>
        <v>0</v>
      </c>
      <c r="GA8">
        <f t="shared" si="11"/>
        <v>0</v>
      </c>
      <c r="GB8">
        <f t="shared" si="11"/>
        <v>0</v>
      </c>
      <c r="GC8">
        <f t="shared" si="11"/>
        <v>0</v>
      </c>
      <c r="GD8">
        <f t="shared" si="11"/>
        <v>0</v>
      </c>
      <c r="GE8">
        <f t="shared" si="11"/>
        <v>0</v>
      </c>
      <c r="GF8">
        <f t="shared" si="11"/>
        <v>0</v>
      </c>
      <c r="GG8">
        <f t="shared" si="11"/>
        <v>0</v>
      </c>
      <c r="GH8">
        <f t="shared" si="11"/>
        <v>0</v>
      </c>
      <c r="GI8">
        <f t="shared" si="11"/>
        <v>0</v>
      </c>
      <c r="GJ8">
        <f t="shared" si="11"/>
        <v>0</v>
      </c>
      <c r="GK8">
        <f t="shared" si="11"/>
        <v>0</v>
      </c>
      <c r="GL8">
        <f t="shared" si="11"/>
        <v>0</v>
      </c>
      <c r="GM8">
        <f t="shared" si="11"/>
        <v>0</v>
      </c>
      <c r="GN8">
        <f t="shared" si="11"/>
        <v>0</v>
      </c>
      <c r="GO8">
        <f t="shared" si="11"/>
        <v>0</v>
      </c>
      <c r="GP8">
        <f t="shared" si="11"/>
        <v>0</v>
      </c>
      <c r="GQ8">
        <f t="shared" si="11"/>
        <v>0</v>
      </c>
      <c r="GR8">
        <f t="shared" si="2"/>
        <v>0</v>
      </c>
      <c r="GS8">
        <f t="shared" si="14"/>
        <v>0</v>
      </c>
      <c r="GT8">
        <f t="shared" si="14"/>
        <v>0</v>
      </c>
      <c r="GU8">
        <f t="shared" si="14"/>
        <v>0</v>
      </c>
      <c r="GV8">
        <f t="shared" si="14"/>
        <v>0</v>
      </c>
      <c r="GW8">
        <f t="shared" si="14"/>
        <v>0</v>
      </c>
      <c r="GX8">
        <f t="shared" si="14"/>
        <v>0</v>
      </c>
      <c r="GY8">
        <f t="shared" si="14"/>
        <v>0</v>
      </c>
      <c r="GZ8">
        <f t="shared" si="14"/>
        <v>0</v>
      </c>
      <c r="HA8">
        <f t="shared" si="14"/>
        <v>0</v>
      </c>
      <c r="HB8">
        <f t="shared" si="14"/>
        <v>0</v>
      </c>
      <c r="HC8">
        <f t="shared" si="14"/>
        <v>0</v>
      </c>
      <c r="HD8">
        <f t="shared" si="14"/>
        <v>0</v>
      </c>
      <c r="HE8">
        <f t="shared" si="14"/>
        <v>0</v>
      </c>
      <c r="HF8">
        <f t="shared" si="14"/>
        <v>0</v>
      </c>
      <c r="HG8">
        <f t="shared" si="14"/>
        <v>0</v>
      </c>
      <c r="HH8">
        <f t="shared" si="14"/>
        <v>0</v>
      </c>
      <c r="HI8">
        <f t="shared" si="14"/>
        <v>0</v>
      </c>
      <c r="HJ8">
        <f t="shared" si="14"/>
        <v>0</v>
      </c>
      <c r="HK8">
        <f t="shared" si="14"/>
        <v>0</v>
      </c>
      <c r="HL8">
        <f t="shared" si="14"/>
        <v>0</v>
      </c>
      <c r="HM8">
        <f t="shared" si="14"/>
        <v>0</v>
      </c>
      <c r="HN8">
        <f t="shared" si="14"/>
        <v>0</v>
      </c>
      <c r="HO8">
        <f t="shared" si="14"/>
        <v>0</v>
      </c>
      <c r="HP8">
        <f t="shared" si="14"/>
        <v>0</v>
      </c>
      <c r="HQ8">
        <f t="shared" si="14"/>
        <v>0</v>
      </c>
      <c r="HR8">
        <f t="shared" si="14"/>
        <v>0</v>
      </c>
      <c r="HS8">
        <f t="shared" si="14"/>
        <v>0</v>
      </c>
      <c r="HT8">
        <f t="shared" si="14"/>
        <v>0</v>
      </c>
      <c r="HU8">
        <f t="shared" si="14"/>
        <v>0</v>
      </c>
      <c r="HV8">
        <f t="shared" si="14"/>
        <v>0</v>
      </c>
      <c r="HW8">
        <f t="shared" si="14"/>
        <v>0</v>
      </c>
      <c r="HX8">
        <f t="shared" si="14"/>
        <v>0</v>
      </c>
      <c r="HY8">
        <f t="shared" si="14"/>
        <v>0</v>
      </c>
      <c r="HZ8">
        <f t="shared" si="14"/>
        <v>0</v>
      </c>
      <c r="IA8">
        <f t="shared" si="14"/>
        <v>0</v>
      </c>
      <c r="IB8">
        <f t="shared" si="14"/>
        <v>0</v>
      </c>
      <c r="IC8">
        <f t="shared" si="14"/>
        <v>0</v>
      </c>
      <c r="ID8">
        <f t="shared" si="14"/>
        <v>0</v>
      </c>
      <c r="IE8">
        <f t="shared" si="14"/>
        <v>0</v>
      </c>
      <c r="IF8">
        <f t="shared" si="14"/>
        <v>0</v>
      </c>
      <c r="IG8">
        <f t="shared" si="14"/>
        <v>0</v>
      </c>
      <c r="IH8">
        <f t="shared" si="14"/>
        <v>0</v>
      </c>
      <c r="II8">
        <f t="shared" si="14"/>
        <v>0</v>
      </c>
      <c r="IJ8">
        <f t="shared" si="14"/>
        <v>0</v>
      </c>
      <c r="IK8">
        <f t="shared" si="14"/>
        <v>0</v>
      </c>
      <c r="IL8">
        <f t="shared" si="14"/>
        <v>0</v>
      </c>
      <c r="IM8">
        <f t="shared" si="14"/>
        <v>0</v>
      </c>
      <c r="IN8">
        <f t="shared" si="14"/>
        <v>0</v>
      </c>
      <c r="IO8">
        <f t="shared" si="14"/>
        <v>0</v>
      </c>
      <c r="IP8">
        <f t="shared" si="14"/>
        <v>0</v>
      </c>
      <c r="IQ8">
        <f t="shared" si="14"/>
        <v>0</v>
      </c>
      <c r="IR8">
        <f t="shared" si="14"/>
        <v>0</v>
      </c>
      <c r="IS8">
        <f t="shared" si="14"/>
        <v>0</v>
      </c>
      <c r="IT8">
        <f t="shared" si="14"/>
        <v>0</v>
      </c>
      <c r="IU8">
        <f t="shared" si="14"/>
        <v>0</v>
      </c>
      <c r="IV8">
        <f t="shared" si="14"/>
        <v>0</v>
      </c>
      <c r="IW8">
        <f t="shared" si="14"/>
        <v>0</v>
      </c>
      <c r="IX8">
        <f t="shared" si="14"/>
        <v>0</v>
      </c>
      <c r="IY8">
        <f t="shared" si="14"/>
        <v>0</v>
      </c>
      <c r="IZ8">
        <f t="shared" si="14"/>
        <v>0</v>
      </c>
      <c r="JA8">
        <f t="shared" si="14"/>
        <v>0</v>
      </c>
      <c r="JB8">
        <f t="shared" si="14"/>
        <v>0</v>
      </c>
      <c r="JC8">
        <f t="shared" si="14"/>
        <v>0</v>
      </c>
      <c r="JD8">
        <f t="shared" si="14"/>
        <v>0</v>
      </c>
      <c r="JE8">
        <f t="shared" si="12"/>
        <v>0</v>
      </c>
      <c r="JF8">
        <f t="shared" si="12"/>
        <v>0</v>
      </c>
      <c r="JG8">
        <f t="shared" si="12"/>
        <v>0</v>
      </c>
      <c r="JH8">
        <f t="shared" si="12"/>
        <v>0</v>
      </c>
      <c r="JI8">
        <f t="shared" si="12"/>
        <v>0</v>
      </c>
      <c r="JJ8">
        <f t="shared" si="12"/>
        <v>0</v>
      </c>
      <c r="JK8">
        <f t="shared" si="12"/>
        <v>0</v>
      </c>
      <c r="JL8">
        <f t="shared" si="12"/>
        <v>0</v>
      </c>
      <c r="JM8">
        <f t="shared" si="12"/>
        <v>0</v>
      </c>
      <c r="JN8">
        <f t="shared" si="12"/>
        <v>0</v>
      </c>
      <c r="JO8">
        <f t="shared" si="12"/>
        <v>0</v>
      </c>
      <c r="JP8">
        <f t="shared" si="12"/>
        <v>0</v>
      </c>
      <c r="JQ8">
        <f t="shared" si="12"/>
        <v>0</v>
      </c>
      <c r="JR8">
        <f t="shared" si="12"/>
        <v>0</v>
      </c>
      <c r="JS8">
        <f t="shared" si="12"/>
        <v>0</v>
      </c>
      <c r="JT8">
        <f t="shared" si="12"/>
        <v>0</v>
      </c>
      <c r="JU8">
        <f t="shared" si="12"/>
        <v>0</v>
      </c>
      <c r="JV8">
        <f t="shared" si="12"/>
        <v>0</v>
      </c>
      <c r="JW8">
        <f t="shared" si="12"/>
        <v>0</v>
      </c>
      <c r="JX8">
        <f t="shared" si="12"/>
        <v>0</v>
      </c>
      <c r="JY8">
        <f t="shared" si="12"/>
        <v>0</v>
      </c>
      <c r="JZ8">
        <f t="shared" si="12"/>
        <v>0</v>
      </c>
      <c r="KA8">
        <f t="shared" si="12"/>
        <v>0</v>
      </c>
      <c r="KB8">
        <f t="shared" si="12"/>
        <v>0</v>
      </c>
      <c r="KC8">
        <f t="shared" si="12"/>
        <v>0</v>
      </c>
      <c r="KD8">
        <f t="shared" si="12"/>
        <v>0</v>
      </c>
      <c r="KE8">
        <f t="shared" si="12"/>
        <v>0</v>
      </c>
      <c r="KF8">
        <f t="shared" si="12"/>
        <v>0</v>
      </c>
      <c r="KG8">
        <f t="shared" si="12"/>
        <v>0</v>
      </c>
      <c r="KH8">
        <f t="shared" si="12"/>
        <v>0</v>
      </c>
      <c r="KI8">
        <f t="shared" si="12"/>
        <v>0</v>
      </c>
      <c r="KJ8">
        <f t="shared" si="12"/>
        <v>0</v>
      </c>
      <c r="KK8">
        <f t="shared" si="12"/>
        <v>0</v>
      </c>
      <c r="KL8">
        <f t="shared" si="12"/>
        <v>0</v>
      </c>
      <c r="KM8">
        <f t="shared" si="12"/>
        <v>0</v>
      </c>
      <c r="KN8">
        <f t="shared" si="12"/>
        <v>0</v>
      </c>
      <c r="KO8">
        <f t="shared" si="12"/>
        <v>0</v>
      </c>
      <c r="KP8">
        <f t="shared" si="12"/>
        <v>0</v>
      </c>
      <c r="KQ8">
        <f t="shared" si="12"/>
        <v>0</v>
      </c>
      <c r="KR8">
        <f t="shared" si="12"/>
        <v>0</v>
      </c>
      <c r="KS8">
        <f t="shared" si="12"/>
        <v>0</v>
      </c>
      <c r="KT8">
        <f t="shared" si="12"/>
        <v>0</v>
      </c>
      <c r="KU8">
        <f t="shared" si="12"/>
        <v>0</v>
      </c>
      <c r="KV8">
        <f t="shared" si="12"/>
        <v>0</v>
      </c>
      <c r="KW8">
        <f t="shared" si="12"/>
        <v>0</v>
      </c>
      <c r="KX8">
        <f t="shared" si="12"/>
        <v>0</v>
      </c>
      <c r="KY8">
        <f t="shared" si="12"/>
        <v>0</v>
      </c>
      <c r="KZ8">
        <f t="shared" si="12"/>
        <v>0</v>
      </c>
      <c r="LA8">
        <f t="shared" si="12"/>
        <v>0</v>
      </c>
      <c r="LB8">
        <f t="shared" si="12"/>
        <v>0</v>
      </c>
      <c r="LC8">
        <f t="shared" si="12"/>
        <v>0</v>
      </c>
      <c r="LD8">
        <f t="shared" si="12"/>
        <v>0</v>
      </c>
      <c r="LE8">
        <f t="shared" si="12"/>
        <v>0</v>
      </c>
      <c r="LF8">
        <f t="shared" si="12"/>
        <v>0</v>
      </c>
      <c r="LG8">
        <f t="shared" si="12"/>
        <v>0</v>
      </c>
      <c r="LH8">
        <f t="shared" si="12"/>
        <v>0</v>
      </c>
      <c r="LI8">
        <f t="shared" si="12"/>
        <v>0</v>
      </c>
      <c r="LJ8">
        <f t="shared" si="12"/>
        <v>0</v>
      </c>
      <c r="LK8">
        <f t="shared" si="12"/>
        <v>0</v>
      </c>
      <c r="LL8">
        <f t="shared" si="12"/>
        <v>0</v>
      </c>
      <c r="LM8">
        <f t="shared" si="12"/>
        <v>0</v>
      </c>
      <c r="LN8">
        <f t="shared" si="12"/>
        <v>0</v>
      </c>
      <c r="LO8">
        <f t="shared" si="12"/>
        <v>0</v>
      </c>
      <c r="LP8">
        <f t="shared" si="4"/>
        <v>0</v>
      </c>
      <c r="LQ8">
        <f t="shared" si="5"/>
        <v>0</v>
      </c>
      <c r="LR8">
        <f t="shared" si="5"/>
        <v>0</v>
      </c>
      <c r="LS8">
        <f t="shared" si="5"/>
        <v>0</v>
      </c>
      <c r="LT8">
        <f t="shared" si="5"/>
        <v>0</v>
      </c>
      <c r="LU8">
        <f t="shared" si="5"/>
        <v>0</v>
      </c>
      <c r="LV8">
        <f t="shared" si="5"/>
        <v>0</v>
      </c>
      <c r="LW8">
        <f t="shared" si="5"/>
        <v>0</v>
      </c>
      <c r="LX8">
        <f t="shared" si="5"/>
        <v>0</v>
      </c>
      <c r="LY8">
        <f t="shared" si="5"/>
        <v>0</v>
      </c>
      <c r="LZ8">
        <f t="shared" si="5"/>
        <v>0</v>
      </c>
      <c r="MA8">
        <f t="shared" si="5"/>
        <v>0</v>
      </c>
      <c r="MB8">
        <f t="shared" si="5"/>
        <v>0</v>
      </c>
      <c r="MC8">
        <f t="shared" si="5"/>
        <v>0</v>
      </c>
      <c r="MD8">
        <f t="shared" si="5"/>
        <v>0</v>
      </c>
      <c r="ME8">
        <f t="shared" si="5"/>
        <v>0</v>
      </c>
      <c r="MF8">
        <f t="shared" ref="MF8:ND8" si="17">IF(AND(MF$1&gt;=$E8,MF$1&lt;=$F8),$B8,0)</f>
        <v>0</v>
      </c>
      <c r="MG8">
        <f t="shared" si="17"/>
        <v>0</v>
      </c>
      <c r="MH8">
        <f t="shared" si="17"/>
        <v>0</v>
      </c>
      <c r="MI8">
        <f t="shared" si="17"/>
        <v>0</v>
      </c>
      <c r="MJ8">
        <f t="shared" si="17"/>
        <v>0</v>
      </c>
      <c r="MK8">
        <f t="shared" si="17"/>
        <v>0</v>
      </c>
      <c r="ML8">
        <f t="shared" si="17"/>
        <v>0</v>
      </c>
      <c r="MM8">
        <f t="shared" si="17"/>
        <v>0</v>
      </c>
      <c r="MN8">
        <f t="shared" si="17"/>
        <v>0</v>
      </c>
      <c r="MO8">
        <f t="shared" si="17"/>
        <v>0</v>
      </c>
      <c r="MP8">
        <f t="shared" si="17"/>
        <v>0</v>
      </c>
      <c r="MQ8">
        <f t="shared" si="17"/>
        <v>0</v>
      </c>
      <c r="MR8">
        <f t="shared" si="17"/>
        <v>0</v>
      </c>
      <c r="MS8">
        <f t="shared" si="17"/>
        <v>0</v>
      </c>
      <c r="MT8">
        <f t="shared" si="17"/>
        <v>0</v>
      </c>
      <c r="MU8">
        <f t="shared" si="17"/>
        <v>0</v>
      </c>
      <c r="MV8">
        <f t="shared" si="17"/>
        <v>0</v>
      </c>
      <c r="MW8">
        <f t="shared" si="17"/>
        <v>0</v>
      </c>
      <c r="MX8">
        <f t="shared" si="17"/>
        <v>0</v>
      </c>
      <c r="MY8">
        <f t="shared" si="17"/>
        <v>0</v>
      </c>
      <c r="MZ8">
        <f t="shared" si="17"/>
        <v>0</v>
      </c>
      <c r="NA8">
        <f t="shared" si="17"/>
        <v>0</v>
      </c>
      <c r="NB8">
        <f t="shared" si="17"/>
        <v>0</v>
      </c>
      <c r="NC8">
        <f t="shared" si="17"/>
        <v>0</v>
      </c>
      <c r="ND8">
        <f t="shared" si="17"/>
        <v>0</v>
      </c>
    </row>
    <row r="9" spans="1:368" x14ac:dyDescent="0.45">
      <c r="A9" t="s">
        <v>12</v>
      </c>
      <c r="B9">
        <f>(SUM(Kwaliteitsstandaard8a)+SUM(Kwaliteitsstandaard8b)+SUM(Kwaliteitsstandaard8d)+SUM(Kwaliteitsstandaard8e)+SUM(Kwaliteitsstandaard8f)+SUM(Kwaliteitsstandaard8g)+SUM(Kwaliteitsstandaard8h)+SUM(Kwaliteitsstandaard8i)+SUM(Kwaliteitsstandaard8j))/20</f>
        <v>0</v>
      </c>
      <c r="C9">
        <v>1</v>
      </c>
      <c r="D9">
        <f t="shared" si="6"/>
        <v>0.1</v>
      </c>
      <c r="E9">
        <f t="shared" si="9"/>
        <v>251.99999999999997</v>
      </c>
      <c r="F9">
        <f>360*SUM($D$2:D9)</f>
        <v>288</v>
      </c>
      <c r="G9" t="str">
        <f t="shared" si="7"/>
        <v>Kwaliteitsstandaard 8</v>
      </c>
      <c r="H9">
        <f t="shared" si="8"/>
        <v>0</v>
      </c>
      <c r="I9">
        <f t="shared" si="16"/>
        <v>0</v>
      </c>
      <c r="J9">
        <f t="shared" si="16"/>
        <v>0</v>
      </c>
      <c r="K9">
        <f t="shared" si="16"/>
        <v>0</v>
      </c>
      <c r="L9">
        <f t="shared" si="16"/>
        <v>0</v>
      </c>
      <c r="M9">
        <f t="shared" si="16"/>
        <v>0</v>
      </c>
      <c r="N9">
        <f t="shared" si="16"/>
        <v>0</v>
      </c>
      <c r="O9">
        <f t="shared" si="16"/>
        <v>0</v>
      </c>
      <c r="P9">
        <f t="shared" si="16"/>
        <v>0</v>
      </c>
      <c r="Q9">
        <f t="shared" si="16"/>
        <v>0</v>
      </c>
      <c r="R9">
        <f t="shared" si="16"/>
        <v>0</v>
      </c>
      <c r="S9">
        <f t="shared" si="16"/>
        <v>0</v>
      </c>
      <c r="T9">
        <f t="shared" si="16"/>
        <v>0</v>
      </c>
      <c r="U9">
        <f t="shared" si="16"/>
        <v>0</v>
      </c>
      <c r="V9">
        <f t="shared" si="16"/>
        <v>0</v>
      </c>
      <c r="W9">
        <f t="shared" si="16"/>
        <v>0</v>
      </c>
      <c r="X9">
        <f t="shared" si="16"/>
        <v>0</v>
      </c>
      <c r="Y9">
        <f t="shared" si="16"/>
        <v>0</v>
      </c>
      <c r="Z9">
        <f t="shared" si="16"/>
        <v>0</v>
      </c>
      <c r="AA9">
        <f t="shared" si="16"/>
        <v>0</v>
      </c>
      <c r="AB9">
        <f t="shared" si="16"/>
        <v>0</v>
      </c>
      <c r="AC9">
        <f t="shared" si="16"/>
        <v>0</v>
      </c>
      <c r="AD9">
        <f t="shared" si="16"/>
        <v>0</v>
      </c>
      <c r="AE9">
        <f t="shared" si="16"/>
        <v>0</v>
      </c>
      <c r="AF9">
        <f t="shared" si="16"/>
        <v>0</v>
      </c>
      <c r="AG9">
        <f t="shared" si="16"/>
        <v>0</v>
      </c>
      <c r="AH9">
        <f t="shared" si="16"/>
        <v>0</v>
      </c>
      <c r="AI9">
        <f t="shared" si="16"/>
        <v>0</v>
      </c>
      <c r="AJ9">
        <f t="shared" si="16"/>
        <v>0</v>
      </c>
      <c r="AK9">
        <f t="shared" si="16"/>
        <v>0</v>
      </c>
      <c r="AL9">
        <f t="shared" si="16"/>
        <v>0</v>
      </c>
      <c r="AM9">
        <f t="shared" si="16"/>
        <v>0</v>
      </c>
      <c r="AN9">
        <f t="shared" si="16"/>
        <v>0</v>
      </c>
      <c r="AO9">
        <f t="shared" si="16"/>
        <v>0</v>
      </c>
      <c r="AP9">
        <f t="shared" si="16"/>
        <v>0</v>
      </c>
      <c r="AQ9">
        <f t="shared" si="16"/>
        <v>0</v>
      </c>
      <c r="AR9">
        <f t="shared" si="16"/>
        <v>0</v>
      </c>
      <c r="AS9">
        <f t="shared" si="16"/>
        <v>0</v>
      </c>
      <c r="AT9">
        <f t="shared" si="16"/>
        <v>0</v>
      </c>
      <c r="AU9">
        <f t="shared" si="16"/>
        <v>0</v>
      </c>
      <c r="AV9">
        <f t="shared" si="16"/>
        <v>0</v>
      </c>
      <c r="AW9">
        <f t="shared" si="16"/>
        <v>0</v>
      </c>
      <c r="AX9">
        <f t="shared" si="16"/>
        <v>0</v>
      </c>
      <c r="AY9">
        <f t="shared" si="16"/>
        <v>0</v>
      </c>
      <c r="AZ9">
        <f t="shared" si="16"/>
        <v>0</v>
      </c>
      <c r="BA9">
        <f t="shared" si="16"/>
        <v>0</v>
      </c>
      <c r="BB9">
        <f t="shared" si="16"/>
        <v>0</v>
      </c>
      <c r="BC9">
        <f t="shared" si="16"/>
        <v>0</v>
      </c>
      <c r="BD9">
        <f t="shared" si="16"/>
        <v>0</v>
      </c>
      <c r="BE9">
        <f t="shared" si="16"/>
        <v>0</v>
      </c>
      <c r="BF9">
        <f t="shared" si="16"/>
        <v>0</v>
      </c>
      <c r="BG9">
        <f t="shared" si="16"/>
        <v>0</v>
      </c>
      <c r="BH9">
        <f t="shared" si="16"/>
        <v>0</v>
      </c>
      <c r="BI9">
        <f t="shared" si="16"/>
        <v>0</v>
      </c>
      <c r="BJ9">
        <f t="shared" si="16"/>
        <v>0</v>
      </c>
      <c r="BK9">
        <f t="shared" si="16"/>
        <v>0</v>
      </c>
      <c r="BL9">
        <f t="shared" si="16"/>
        <v>0</v>
      </c>
      <c r="BM9">
        <f t="shared" si="16"/>
        <v>0</v>
      </c>
      <c r="BN9">
        <f t="shared" si="16"/>
        <v>0</v>
      </c>
      <c r="BO9">
        <f t="shared" si="16"/>
        <v>0</v>
      </c>
      <c r="BP9">
        <f t="shared" si="16"/>
        <v>0</v>
      </c>
      <c r="BQ9">
        <f t="shared" si="16"/>
        <v>0</v>
      </c>
      <c r="BR9">
        <f t="shared" si="16"/>
        <v>0</v>
      </c>
      <c r="BS9">
        <f t="shared" si="16"/>
        <v>0</v>
      </c>
      <c r="BT9">
        <f t="shared" si="16"/>
        <v>0</v>
      </c>
      <c r="BU9">
        <f t="shared" si="15"/>
        <v>0</v>
      </c>
      <c r="BV9">
        <f t="shared" si="15"/>
        <v>0</v>
      </c>
      <c r="BW9">
        <f t="shared" si="15"/>
        <v>0</v>
      </c>
      <c r="BX9">
        <f t="shared" si="15"/>
        <v>0</v>
      </c>
      <c r="BY9">
        <f t="shared" si="15"/>
        <v>0</v>
      </c>
      <c r="BZ9">
        <f t="shared" si="15"/>
        <v>0</v>
      </c>
      <c r="CA9">
        <f t="shared" si="15"/>
        <v>0</v>
      </c>
      <c r="CB9">
        <f t="shared" si="15"/>
        <v>0</v>
      </c>
      <c r="CC9">
        <f t="shared" si="15"/>
        <v>0</v>
      </c>
      <c r="CD9">
        <f t="shared" si="15"/>
        <v>0</v>
      </c>
      <c r="CE9">
        <f t="shared" si="15"/>
        <v>0</v>
      </c>
      <c r="CF9">
        <f t="shared" si="15"/>
        <v>0</v>
      </c>
      <c r="CG9">
        <f t="shared" si="15"/>
        <v>0</v>
      </c>
      <c r="CH9">
        <f t="shared" si="15"/>
        <v>0</v>
      </c>
      <c r="CI9">
        <f t="shared" si="15"/>
        <v>0</v>
      </c>
      <c r="CJ9">
        <f t="shared" si="15"/>
        <v>0</v>
      </c>
      <c r="CK9">
        <f t="shared" si="15"/>
        <v>0</v>
      </c>
      <c r="CL9">
        <f t="shared" si="15"/>
        <v>0</v>
      </c>
      <c r="CM9">
        <f t="shared" si="15"/>
        <v>0</v>
      </c>
      <c r="CN9">
        <f t="shared" si="15"/>
        <v>0</v>
      </c>
      <c r="CO9">
        <f t="shared" si="15"/>
        <v>0</v>
      </c>
      <c r="CP9">
        <f t="shared" si="15"/>
        <v>0</v>
      </c>
      <c r="CQ9">
        <f t="shared" si="15"/>
        <v>0</v>
      </c>
      <c r="CR9">
        <f t="shared" si="15"/>
        <v>0</v>
      </c>
      <c r="CS9">
        <f t="shared" si="15"/>
        <v>0</v>
      </c>
      <c r="CT9">
        <f t="shared" si="15"/>
        <v>0</v>
      </c>
      <c r="CU9">
        <f t="shared" si="15"/>
        <v>0</v>
      </c>
      <c r="CV9">
        <f t="shared" si="15"/>
        <v>0</v>
      </c>
      <c r="CW9">
        <f t="shared" si="15"/>
        <v>0</v>
      </c>
      <c r="CX9">
        <f t="shared" si="15"/>
        <v>0</v>
      </c>
      <c r="CY9">
        <f t="shared" si="15"/>
        <v>0</v>
      </c>
      <c r="CZ9">
        <f t="shared" si="15"/>
        <v>0</v>
      </c>
      <c r="DA9">
        <f t="shared" si="15"/>
        <v>0</v>
      </c>
      <c r="DB9">
        <f t="shared" si="15"/>
        <v>0</v>
      </c>
      <c r="DC9">
        <f t="shared" si="15"/>
        <v>0</v>
      </c>
      <c r="DD9">
        <f t="shared" si="15"/>
        <v>0</v>
      </c>
      <c r="DE9">
        <f t="shared" si="15"/>
        <v>0</v>
      </c>
      <c r="DF9">
        <f t="shared" si="15"/>
        <v>0</v>
      </c>
      <c r="DG9">
        <f t="shared" si="15"/>
        <v>0</v>
      </c>
      <c r="DH9">
        <f t="shared" si="15"/>
        <v>0</v>
      </c>
      <c r="DI9">
        <f t="shared" si="15"/>
        <v>0</v>
      </c>
      <c r="DJ9">
        <f t="shared" si="15"/>
        <v>0</v>
      </c>
      <c r="DK9">
        <f t="shared" si="15"/>
        <v>0</v>
      </c>
      <c r="DL9">
        <f t="shared" si="15"/>
        <v>0</v>
      </c>
      <c r="DM9">
        <f t="shared" si="15"/>
        <v>0</v>
      </c>
      <c r="DN9">
        <f t="shared" si="15"/>
        <v>0</v>
      </c>
      <c r="DO9">
        <f t="shared" si="15"/>
        <v>0</v>
      </c>
      <c r="DP9">
        <f t="shared" si="15"/>
        <v>0</v>
      </c>
      <c r="DQ9">
        <f t="shared" si="15"/>
        <v>0</v>
      </c>
      <c r="DR9">
        <f t="shared" si="15"/>
        <v>0</v>
      </c>
      <c r="DS9">
        <f t="shared" si="15"/>
        <v>0</v>
      </c>
      <c r="DT9">
        <f t="shared" si="15"/>
        <v>0</v>
      </c>
      <c r="DU9">
        <f t="shared" si="15"/>
        <v>0</v>
      </c>
      <c r="DV9">
        <f t="shared" si="15"/>
        <v>0</v>
      </c>
      <c r="DW9">
        <f t="shared" si="15"/>
        <v>0</v>
      </c>
      <c r="DX9">
        <f t="shared" si="15"/>
        <v>0</v>
      </c>
      <c r="DY9">
        <f t="shared" si="15"/>
        <v>0</v>
      </c>
      <c r="DZ9">
        <f t="shared" si="15"/>
        <v>0</v>
      </c>
      <c r="EA9">
        <f t="shared" si="15"/>
        <v>0</v>
      </c>
      <c r="EB9">
        <f t="shared" si="15"/>
        <v>0</v>
      </c>
      <c r="EC9">
        <f t="shared" si="15"/>
        <v>0</v>
      </c>
      <c r="ED9">
        <f t="shared" si="15"/>
        <v>0</v>
      </c>
      <c r="EE9">
        <f t="shared" si="15"/>
        <v>0</v>
      </c>
      <c r="EF9">
        <f t="shared" si="13"/>
        <v>0</v>
      </c>
      <c r="EG9">
        <f t="shared" si="11"/>
        <v>0</v>
      </c>
      <c r="EH9">
        <f t="shared" si="11"/>
        <v>0</v>
      </c>
      <c r="EI9">
        <f t="shared" ref="EI9:GT11" si="18">IF(AND(EI$1&gt;=$E9,EI$1&lt;=$F9),$B9,0)</f>
        <v>0</v>
      </c>
      <c r="EJ9">
        <f t="shared" si="18"/>
        <v>0</v>
      </c>
      <c r="EK9">
        <f t="shared" si="18"/>
        <v>0</v>
      </c>
      <c r="EL9">
        <f t="shared" si="18"/>
        <v>0</v>
      </c>
      <c r="EM9">
        <f t="shared" si="18"/>
        <v>0</v>
      </c>
      <c r="EN9">
        <f t="shared" si="18"/>
        <v>0</v>
      </c>
      <c r="EO9">
        <f t="shared" si="18"/>
        <v>0</v>
      </c>
      <c r="EP9">
        <f t="shared" si="18"/>
        <v>0</v>
      </c>
      <c r="EQ9">
        <f t="shared" si="18"/>
        <v>0</v>
      </c>
      <c r="ER9">
        <f t="shared" si="18"/>
        <v>0</v>
      </c>
      <c r="ES9">
        <f t="shared" si="18"/>
        <v>0</v>
      </c>
      <c r="ET9">
        <f t="shared" si="18"/>
        <v>0</v>
      </c>
      <c r="EU9">
        <f t="shared" si="18"/>
        <v>0</v>
      </c>
      <c r="EV9">
        <f t="shared" si="18"/>
        <v>0</v>
      </c>
      <c r="EW9">
        <f t="shared" si="18"/>
        <v>0</v>
      </c>
      <c r="EX9">
        <f t="shared" si="18"/>
        <v>0</v>
      </c>
      <c r="EY9">
        <f t="shared" si="18"/>
        <v>0</v>
      </c>
      <c r="EZ9">
        <f t="shared" si="18"/>
        <v>0</v>
      </c>
      <c r="FA9">
        <f t="shared" si="18"/>
        <v>0</v>
      </c>
      <c r="FB9">
        <f t="shared" si="18"/>
        <v>0</v>
      </c>
      <c r="FC9">
        <f t="shared" si="18"/>
        <v>0</v>
      </c>
      <c r="FD9">
        <f t="shared" si="18"/>
        <v>0</v>
      </c>
      <c r="FE9">
        <f t="shared" si="18"/>
        <v>0</v>
      </c>
      <c r="FF9">
        <f t="shared" si="18"/>
        <v>0</v>
      </c>
      <c r="FG9">
        <f t="shared" si="18"/>
        <v>0</v>
      </c>
      <c r="FH9">
        <f t="shared" si="18"/>
        <v>0</v>
      </c>
      <c r="FI9">
        <f t="shared" si="18"/>
        <v>0</v>
      </c>
      <c r="FJ9">
        <f t="shared" si="18"/>
        <v>0</v>
      </c>
      <c r="FK9">
        <f t="shared" si="18"/>
        <v>0</v>
      </c>
      <c r="FL9">
        <f t="shared" si="18"/>
        <v>0</v>
      </c>
      <c r="FM9">
        <f t="shared" si="18"/>
        <v>0</v>
      </c>
      <c r="FN9">
        <f t="shared" si="18"/>
        <v>0</v>
      </c>
      <c r="FO9">
        <f t="shared" si="18"/>
        <v>0</v>
      </c>
      <c r="FP9">
        <f t="shared" si="18"/>
        <v>0</v>
      </c>
      <c r="FQ9">
        <f t="shared" si="18"/>
        <v>0</v>
      </c>
      <c r="FR9">
        <f t="shared" si="18"/>
        <v>0</v>
      </c>
      <c r="FS9">
        <f t="shared" si="18"/>
        <v>0</v>
      </c>
      <c r="FT9">
        <f t="shared" si="18"/>
        <v>0</v>
      </c>
      <c r="FU9">
        <f t="shared" si="18"/>
        <v>0</v>
      </c>
      <c r="FV9">
        <f t="shared" si="18"/>
        <v>0</v>
      </c>
      <c r="FW9">
        <f t="shared" si="18"/>
        <v>0</v>
      </c>
      <c r="FX9">
        <f t="shared" si="18"/>
        <v>0</v>
      </c>
      <c r="FY9">
        <f t="shared" si="18"/>
        <v>0</v>
      </c>
      <c r="FZ9">
        <f t="shared" si="18"/>
        <v>0</v>
      </c>
      <c r="GA9">
        <f t="shared" si="18"/>
        <v>0</v>
      </c>
      <c r="GB9">
        <f t="shared" si="18"/>
        <v>0</v>
      </c>
      <c r="GC9">
        <f t="shared" si="18"/>
        <v>0</v>
      </c>
      <c r="GD9">
        <f t="shared" si="18"/>
        <v>0</v>
      </c>
      <c r="GE9">
        <f t="shared" si="18"/>
        <v>0</v>
      </c>
      <c r="GF9">
        <f t="shared" si="18"/>
        <v>0</v>
      </c>
      <c r="GG9">
        <f t="shared" si="18"/>
        <v>0</v>
      </c>
      <c r="GH9">
        <f t="shared" si="18"/>
        <v>0</v>
      </c>
      <c r="GI9">
        <f t="shared" si="18"/>
        <v>0</v>
      </c>
      <c r="GJ9">
        <f t="shared" si="18"/>
        <v>0</v>
      </c>
      <c r="GK9">
        <f t="shared" si="18"/>
        <v>0</v>
      </c>
      <c r="GL9">
        <f t="shared" si="18"/>
        <v>0</v>
      </c>
      <c r="GM9">
        <f t="shared" si="18"/>
        <v>0</v>
      </c>
      <c r="GN9">
        <f t="shared" si="18"/>
        <v>0</v>
      </c>
      <c r="GO9">
        <f t="shared" si="18"/>
        <v>0</v>
      </c>
      <c r="GP9">
        <f t="shared" si="18"/>
        <v>0</v>
      </c>
      <c r="GQ9">
        <f t="shared" si="18"/>
        <v>0</v>
      </c>
      <c r="GR9">
        <f t="shared" si="18"/>
        <v>0</v>
      </c>
      <c r="GS9">
        <f t="shared" si="18"/>
        <v>0</v>
      </c>
      <c r="GT9">
        <f t="shared" si="18"/>
        <v>0</v>
      </c>
      <c r="GU9">
        <f t="shared" si="14"/>
        <v>0</v>
      </c>
      <c r="GV9">
        <f t="shared" si="14"/>
        <v>0</v>
      </c>
      <c r="GW9">
        <f t="shared" si="14"/>
        <v>0</v>
      </c>
      <c r="GX9">
        <f t="shared" si="14"/>
        <v>0</v>
      </c>
      <c r="GY9">
        <f t="shared" si="14"/>
        <v>0</v>
      </c>
      <c r="GZ9">
        <f t="shared" si="14"/>
        <v>0</v>
      </c>
      <c r="HA9">
        <f t="shared" si="14"/>
        <v>0</v>
      </c>
      <c r="HB9">
        <f t="shared" si="14"/>
        <v>0</v>
      </c>
      <c r="HC9">
        <f t="shared" si="14"/>
        <v>0</v>
      </c>
      <c r="HD9">
        <f t="shared" si="14"/>
        <v>0</v>
      </c>
      <c r="HE9">
        <f t="shared" si="14"/>
        <v>0</v>
      </c>
      <c r="HF9">
        <f t="shared" si="14"/>
        <v>0</v>
      </c>
      <c r="HG9">
        <f t="shared" si="14"/>
        <v>0</v>
      </c>
      <c r="HH9">
        <f t="shared" si="14"/>
        <v>0</v>
      </c>
      <c r="HI9">
        <f t="shared" si="14"/>
        <v>0</v>
      </c>
      <c r="HJ9">
        <f t="shared" si="14"/>
        <v>0</v>
      </c>
      <c r="HK9">
        <f t="shared" si="14"/>
        <v>0</v>
      </c>
      <c r="HL9">
        <f t="shared" si="14"/>
        <v>0</v>
      </c>
      <c r="HM9">
        <f t="shared" si="14"/>
        <v>0</v>
      </c>
      <c r="HN9">
        <f t="shared" si="14"/>
        <v>0</v>
      </c>
      <c r="HO9">
        <f t="shared" si="14"/>
        <v>0</v>
      </c>
      <c r="HP9">
        <f t="shared" si="14"/>
        <v>0</v>
      </c>
      <c r="HQ9">
        <f t="shared" si="14"/>
        <v>0</v>
      </c>
      <c r="HR9">
        <f t="shared" si="14"/>
        <v>0</v>
      </c>
      <c r="HS9">
        <f t="shared" si="14"/>
        <v>0</v>
      </c>
      <c r="HT9">
        <f t="shared" si="14"/>
        <v>0</v>
      </c>
      <c r="HU9">
        <f t="shared" si="14"/>
        <v>0</v>
      </c>
      <c r="HV9">
        <f t="shared" si="14"/>
        <v>0</v>
      </c>
      <c r="HW9">
        <f t="shared" si="14"/>
        <v>0</v>
      </c>
      <c r="HX9">
        <f t="shared" si="14"/>
        <v>0</v>
      </c>
      <c r="HY9">
        <f t="shared" si="14"/>
        <v>0</v>
      </c>
      <c r="HZ9">
        <f t="shared" si="14"/>
        <v>0</v>
      </c>
      <c r="IA9">
        <f t="shared" si="14"/>
        <v>0</v>
      </c>
      <c r="IB9">
        <f t="shared" si="14"/>
        <v>0</v>
      </c>
      <c r="IC9">
        <f t="shared" si="14"/>
        <v>0</v>
      </c>
      <c r="ID9">
        <f t="shared" si="14"/>
        <v>0</v>
      </c>
      <c r="IE9">
        <f t="shared" si="14"/>
        <v>0</v>
      </c>
      <c r="IF9">
        <f t="shared" si="14"/>
        <v>0</v>
      </c>
      <c r="IG9">
        <f t="shared" si="14"/>
        <v>0</v>
      </c>
      <c r="IH9">
        <f t="shared" si="14"/>
        <v>0</v>
      </c>
      <c r="II9">
        <f t="shared" si="14"/>
        <v>0</v>
      </c>
      <c r="IJ9">
        <f t="shared" si="14"/>
        <v>0</v>
      </c>
      <c r="IK9">
        <f t="shared" si="14"/>
        <v>0</v>
      </c>
      <c r="IL9">
        <f t="shared" si="14"/>
        <v>0</v>
      </c>
      <c r="IM9">
        <f t="shared" si="14"/>
        <v>0</v>
      </c>
      <c r="IN9">
        <f t="shared" si="14"/>
        <v>0</v>
      </c>
      <c r="IO9">
        <f t="shared" si="14"/>
        <v>0</v>
      </c>
      <c r="IP9">
        <f t="shared" si="14"/>
        <v>0</v>
      </c>
      <c r="IQ9">
        <f t="shared" si="14"/>
        <v>0</v>
      </c>
      <c r="IR9">
        <f t="shared" si="14"/>
        <v>0</v>
      </c>
      <c r="IS9">
        <f t="shared" si="14"/>
        <v>0</v>
      </c>
      <c r="IT9">
        <f t="shared" si="14"/>
        <v>0</v>
      </c>
      <c r="IU9">
        <f t="shared" si="14"/>
        <v>0</v>
      </c>
      <c r="IV9">
        <f t="shared" si="14"/>
        <v>0</v>
      </c>
      <c r="IW9">
        <f t="shared" si="14"/>
        <v>0</v>
      </c>
      <c r="IX9">
        <f t="shared" si="14"/>
        <v>0</v>
      </c>
      <c r="IY9">
        <f t="shared" si="14"/>
        <v>0</v>
      </c>
      <c r="IZ9">
        <f t="shared" si="14"/>
        <v>0</v>
      </c>
      <c r="JA9">
        <f t="shared" si="14"/>
        <v>0</v>
      </c>
      <c r="JB9">
        <f t="shared" si="14"/>
        <v>0</v>
      </c>
      <c r="JC9">
        <f t="shared" si="14"/>
        <v>0</v>
      </c>
      <c r="JD9">
        <f t="shared" si="14"/>
        <v>0</v>
      </c>
      <c r="JE9">
        <f t="shared" si="12"/>
        <v>0</v>
      </c>
      <c r="JF9">
        <f t="shared" si="12"/>
        <v>0</v>
      </c>
      <c r="JG9">
        <f t="shared" ref="JG9:LR11" si="19">IF(AND(JG$1&gt;=$E9,JG$1&lt;=$F9),$B9,0)</f>
        <v>0</v>
      </c>
      <c r="JH9">
        <f t="shared" si="19"/>
        <v>0</v>
      </c>
      <c r="JI9">
        <f t="shared" si="19"/>
        <v>0</v>
      </c>
      <c r="JJ9">
        <f t="shared" si="19"/>
        <v>0</v>
      </c>
      <c r="JK9">
        <f t="shared" si="19"/>
        <v>0</v>
      </c>
      <c r="JL9">
        <f t="shared" si="19"/>
        <v>0</v>
      </c>
      <c r="JM9">
        <f t="shared" si="19"/>
        <v>0</v>
      </c>
      <c r="JN9">
        <f t="shared" si="19"/>
        <v>0</v>
      </c>
      <c r="JO9">
        <f t="shared" si="19"/>
        <v>0</v>
      </c>
      <c r="JP9">
        <f t="shared" si="19"/>
        <v>0</v>
      </c>
      <c r="JQ9">
        <f t="shared" si="19"/>
        <v>0</v>
      </c>
      <c r="JR9">
        <f t="shared" si="19"/>
        <v>0</v>
      </c>
      <c r="JS9">
        <f t="shared" si="19"/>
        <v>0</v>
      </c>
      <c r="JT9">
        <f t="shared" si="19"/>
        <v>0</v>
      </c>
      <c r="JU9">
        <f t="shared" si="19"/>
        <v>0</v>
      </c>
      <c r="JV9">
        <f t="shared" si="19"/>
        <v>0</v>
      </c>
      <c r="JW9">
        <f t="shared" si="19"/>
        <v>0</v>
      </c>
      <c r="JX9">
        <f t="shared" si="19"/>
        <v>0</v>
      </c>
      <c r="JY9">
        <f t="shared" si="19"/>
        <v>0</v>
      </c>
      <c r="JZ9">
        <f t="shared" si="19"/>
        <v>0</v>
      </c>
      <c r="KA9">
        <f t="shared" si="19"/>
        <v>0</v>
      </c>
      <c r="KB9">
        <f t="shared" si="19"/>
        <v>0</v>
      </c>
      <c r="KC9">
        <f t="shared" si="19"/>
        <v>0</v>
      </c>
      <c r="KD9">
        <f t="shared" si="19"/>
        <v>0</v>
      </c>
      <c r="KE9">
        <f t="shared" si="19"/>
        <v>0</v>
      </c>
      <c r="KF9">
        <f t="shared" si="19"/>
        <v>0</v>
      </c>
      <c r="KG9">
        <f t="shared" si="19"/>
        <v>0</v>
      </c>
      <c r="KH9">
        <f t="shared" si="19"/>
        <v>0</v>
      </c>
      <c r="KI9">
        <f t="shared" si="19"/>
        <v>0</v>
      </c>
      <c r="KJ9">
        <f t="shared" si="19"/>
        <v>0</v>
      </c>
      <c r="KK9">
        <f t="shared" si="19"/>
        <v>0</v>
      </c>
      <c r="KL9">
        <f t="shared" si="19"/>
        <v>0</v>
      </c>
      <c r="KM9">
        <f t="shared" si="19"/>
        <v>0</v>
      </c>
      <c r="KN9">
        <f t="shared" si="19"/>
        <v>0</v>
      </c>
      <c r="KO9">
        <f t="shared" si="19"/>
        <v>0</v>
      </c>
      <c r="KP9">
        <f t="shared" si="19"/>
        <v>0</v>
      </c>
      <c r="KQ9">
        <f t="shared" si="19"/>
        <v>0</v>
      </c>
      <c r="KR9">
        <f t="shared" si="19"/>
        <v>0</v>
      </c>
      <c r="KS9">
        <f t="shared" si="19"/>
        <v>0</v>
      </c>
      <c r="KT9">
        <f t="shared" si="19"/>
        <v>0</v>
      </c>
      <c r="KU9">
        <f t="shared" si="19"/>
        <v>0</v>
      </c>
      <c r="KV9">
        <f t="shared" si="19"/>
        <v>0</v>
      </c>
      <c r="KW9">
        <f t="shared" si="19"/>
        <v>0</v>
      </c>
      <c r="KX9">
        <f t="shared" si="19"/>
        <v>0</v>
      </c>
      <c r="KY9">
        <f t="shared" si="19"/>
        <v>0</v>
      </c>
      <c r="KZ9">
        <f t="shared" si="19"/>
        <v>0</v>
      </c>
      <c r="LA9">
        <f t="shared" si="19"/>
        <v>0</v>
      </c>
      <c r="LB9">
        <f t="shared" si="19"/>
        <v>0</v>
      </c>
      <c r="LC9">
        <f t="shared" si="19"/>
        <v>0</v>
      </c>
      <c r="LD9">
        <f t="shared" si="19"/>
        <v>0</v>
      </c>
      <c r="LE9">
        <f t="shared" si="19"/>
        <v>0</v>
      </c>
      <c r="LF9">
        <f t="shared" si="19"/>
        <v>0</v>
      </c>
      <c r="LG9">
        <f t="shared" si="19"/>
        <v>0</v>
      </c>
      <c r="LH9">
        <f t="shared" si="19"/>
        <v>0</v>
      </c>
      <c r="LI9">
        <f t="shared" si="19"/>
        <v>0</v>
      </c>
      <c r="LJ9">
        <f t="shared" si="19"/>
        <v>0</v>
      </c>
      <c r="LK9">
        <f t="shared" si="19"/>
        <v>0</v>
      </c>
      <c r="LL9">
        <f t="shared" si="19"/>
        <v>0</v>
      </c>
      <c r="LM9">
        <f t="shared" si="19"/>
        <v>0</v>
      </c>
      <c r="LN9">
        <f t="shared" si="19"/>
        <v>0</v>
      </c>
      <c r="LO9">
        <f t="shared" si="19"/>
        <v>0</v>
      </c>
      <c r="LP9">
        <f t="shared" si="19"/>
        <v>0</v>
      </c>
      <c r="LQ9">
        <f t="shared" si="19"/>
        <v>0</v>
      </c>
      <c r="LR9">
        <f t="shared" si="19"/>
        <v>0</v>
      </c>
      <c r="LS9">
        <f t="shared" ref="LS9:ND11" si="20">IF(AND(LS$1&gt;=$E9,LS$1&lt;=$F9),$B9,0)</f>
        <v>0</v>
      </c>
      <c r="LT9">
        <f t="shared" si="20"/>
        <v>0</v>
      </c>
      <c r="LU9">
        <f t="shared" si="20"/>
        <v>0</v>
      </c>
      <c r="LV9">
        <f t="shared" si="20"/>
        <v>0</v>
      </c>
      <c r="LW9">
        <f t="shared" si="20"/>
        <v>0</v>
      </c>
      <c r="LX9">
        <f t="shared" si="20"/>
        <v>0</v>
      </c>
      <c r="LY9">
        <f t="shared" si="20"/>
        <v>0</v>
      </c>
      <c r="LZ9">
        <f t="shared" si="20"/>
        <v>0</v>
      </c>
      <c r="MA9">
        <f t="shared" si="20"/>
        <v>0</v>
      </c>
      <c r="MB9">
        <f t="shared" si="20"/>
        <v>0</v>
      </c>
      <c r="MC9">
        <f t="shared" si="20"/>
        <v>0</v>
      </c>
      <c r="MD9">
        <f t="shared" si="20"/>
        <v>0</v>
      </c>
      <c r="ME9">
        <f t="shared" si="20"/>
        <v>0</v>
      </c>
      <c r="MF9">
        <f t="shared" si="20"/>
        <v>0</v>
      </c>
      <c r="MG9">
        <f t="shared" si="20"/>
        <v>0</v>
      </c>
      <c r="MH9">
        <f t="shared" si="20"/>
        <v>0</v>
      </c>
      <c r="MI9">
        <f t="shared" si="20"/>
        <v>0</v>
      </c>
      <c r="MJ9">
        <f t="shared" si="20"/>
        <v>0</v>
      </c>
      <c r="MK9">
        <f t="shared" si="20"/>
        <v>0</v>
      </c>
      <c r="ML9">
        <f t="shared" si="20"/>
        <v>0</v>
      </c>
      <c r="MM9">
        <f t="shared" si="20"/>
        <v>0</v>
      </c>
      <c r="MN9">
        <f t="shared" si="20"/>
        <v>0</v>
      </c>
      <c r="MO9">
        <f t="shared" si="20"/>
        <v>0</v>
      </c>
      <c r="MP9">
        <f t="shared" si="20"/>
        <v>0</v>
      </c>
      <c r="MQ9">
        <f t="shared" si="20"/>
        <v>0</v>
      </c>
      <c r="MR9">
        <f t="shared" si="20"/>
        <v>0</v>
      </c>
      <c r="MS9">
        <f t="shared" si="20"/>
        <v>0</v>
      </c>
      <c r="MT9">
        <f t="shared" si="20"/>
        <v>0</v>
      </c>
      <c r="MU9">
        <f t="shared" si="20"/>
        <v>0</v>
      </c>
      <c r="MV9">
        <f t="shared" si="20"/>
        <v>0</v>
      </c>
      <c r="MW9">
        <f t="shared" si="20"/>
        <v>0</v>
      </c>
      <c r="MX9">
        <f t="shared" si="20"/>
        <v>0</v>
      </c>
      <c r="MY9">
        <f t="shared" si="20"/>
        <v>0</v>
      </c>
      <c r="MZ9">
        <f t="shared" si="20"/>
        <v>0</v>
      </c>
      <c r="NA9">
        <f t="shared" si="20"/>
        <v>0</v>
      </c>
      <c r="NB9">
        <f t="shared" si="20"/>
        <v>0</v>
      </c>
      <c r="NC9">
        <f t="shared" si="20"/>
        <v>0</v>
      </c>
      <c r="ND9">
        <f t="shared" si="20"/>
        <v>0</v>
      </c>
    </row>
    <row r="10" spans="1:368" x14ac:dyDescent="0.45">
      <c r="A10" t="s">
        <v>13</v>
      </c>
      <c r="B10">
        <f>(SUM(Kwaliteitsstandaard9))/20</f>
        <v>0</v>
      </c>
      <c r="C10">
        <v>1</v>
      </c>
      <c r="D10">
        <f t="shared" si="6"/>
        <v>0.1</v>
      </c>
      <c r="E10">
        <f t="shared" si="9"/>
        <v>288</v>
      </c>
      <c r="F10">
        <f>360*SUM($D$2:D10)</f>
        <v>323.99999999999994</v>
      </c>
      <c r="G10" t="str">
        <f t="shared" si="7"/>
        <v>Kwaliteitsstandaard 9</v>
      </c>
      <c r="H10">
        <f t="shared" si="8"/>
        <v>0</v>
      </c>
      <c r="I10">
        <f t="shared" si="16"/>
        <v>0</v>
      </c>
      <c r="J10">
        <f t="shared" si="16"/>
        <v>0</v>
      </c>
      <c r="K10">
        <f t="shared" si="16"/>
        <v>0</v>
      </c>
      <c r="L10">
        <f t="shared" si="16"/>
        <v>0</v>
      </c>
      <c r="M10">
        <f t="shared" si="16"/>
        <v>0</v>
      </c>
      <c r="N10">
        <f t="shared" si="16"/>
        <v>0</v>
      </c>
      <c r="O10">
        <f t="shared" si="16"/>
        <v>0</v>
      </c>
      <c r="P10">
        <f t="shared" si="16"/>
        <v>0</v>
      </c>
      <c r="Q10">
        <f t="shared" si="16"/>
        <v>0</v>
      </c>
      <c r="R10">
        <f t="shared" si="16"/>
        <v>0</v>
      </c>
      <c r="S10">
        <f t="shared" si="16"/>
        <v>0</v>
      </c>
      <c r="T10">
        <f t="shared" si="16"/>
        <v>0</v>
      </c>
      <c r="U10">
        <f t="shared" si="16"/>
        <v>0</v>
      </c>
      <c r="V10">
        <f t="shared" si="16"/>
        <v>0</v>
      </c>
      <c r="W10">
        <f t="shared" si="16"/>
        <v>0</v>
      </c>
      <c r="X10">
        <f t="shared" si="16"/>
        <v>0</v>
      </c>
      <c r="Y10">
        <f t="shared" si="16"/>
        <v>0</v>
      </c>
      <c r="Z10">
        <f t="shared" si="16"/>
        <v>0</v>
      </c>
      <c r="AA10">
        <f t="shared" si="16"/>
        <v>0</v>
      </c>
      <c r="AB10">
        <f t="shared" si="16"/>
        <v>0</v>
      </c>
      <c r="AC10">
        <f t="shared" si="16"/>
        <v>0</v>
      </c>
      <c r="AD10">
        <f t="shared" si="16"/>
        <v>0</v>
      </c>
      <c r="AE10">
        <f t="shared" si="16"/>
        <v>0</v>
      </c>
      <c r="AF10">
        <f t="shared" si="16"/>
        <v>0</v>
      </c>
      <c r="AG10">
        <f t="shared" si="16"/>
        <v>0</v>
      </c>
      <c r="AH10">
        <f t="shared" si="16"/>
        <v>0</v>
      </c>
      <c r="AI10">
        <f t="shared" si="16"/>
        <v>0</v>
      </c>
      <c r="AJ10">
        <f t="shared" si="16"/>
        <v>0</v>
      </c>
      <c r="AK10">
        <f t="shared" si="16"/>
        <v>0</v>
      </c>
      <c r="AL10">
        <f t="shared" si="16"/>
        <v>0</v>
      </c>
      <c r="AM10">
        <f t="shared" si="16"/>
        <v>0</v>
      </c>
      <c r="AN10">
        <f t="shared" si="16"/>
        <v>0</v>
      </c>
      <c r="AO10">
        <f t="shared" si="16"/>
        <v>0</v>
      </c>
      <c r="AP10">
        <f t="shared" si="16"/>
        <v>0</v>
      </c>
      <c r="AQ10">
        <f t="shared" si="16"/>
        <v>0</v>
      </c>
      <c r="AR10">
        <f t="shared" si="16"/>
        <v>0</v>
      </c>
      <c r="AS10">
        <f t="shared" si="16"/>
        <v>0</v>
      </c>
      <c r="AT10">
        <f t="shared" si="16"/>
        <v>0</v>
      </c>
      <c r="AU10">
        <f t="shared" si="16"/>
        <v>0</v>
      </c>
      <c r="AV10">
        <f t="shared" si="16"/>
        <v>0</v>
      </c>
      <c r="AW10">
        <f t="shared" si="16"/>
        <v>0</v>
      </c>
      <c r="AX10">
        <f t="shared" si="16"/>
        <v>0</v>
      </c>
      <c r="AY10">
        <f t="shared" si="16"/>
        <v>0</v>
      </c>
      <c r="AZ10">
        <f t="shared" si="16"/>
        <v>0</v>
      </c>
      <c r="BA10">
        <f t="shared" si="16"/>
        <v>0</v>
      </c>
      <c r="BB10">
        <f t="shared" si="16"/>
        <v>0</v>
      </c>
      <c r="BC10">
        <f t="shared" si="16"/>
        <v>0</v>
      </c>
      <c r="BD10">
        <f t="shared" si="16"/>
        <v>0</v>
      </c>
      <c r="BE10">
        <f t="shared" si="16"/>
        <v>0</v>
      </c>
      <c r="BF10">
        <f t="shared" si="16"/>
        <v>0</v>
      </c>
      <c r="BG10">
        <f t="shared" si="16"/>
        <v>0</v>
      </c>
      <c r="BH10">
        <f t="shared" si="16"/>
        <v>0</v>
      </c>
      <c r="BI10">
        <f t="shared" si="16"/>
        <v>0</v>
      </c>
      <c r="BJ10">
        <f t="shared" si="16"/>
        <v>0</v>
      </c>
      <c r="BK10">
        <f t="shared" si="16"/>
        <v>0</v>
      </c>
      <c r="BL10">
        <f t="shared" si="16"/>
        <v>0</v>
      </c>
      <c r="BM10">
        <f t="shared" si="16"/>
        <v>0</v>
      </c>
      <c r="BN10">
        <f t="shared" si="16"/>
        <v>0</v>
      </c>
      <c r="BO10">
        <f t="shared" si="16"/>
        <v>0</v>
      </c>
      <c r="BP10">
        <f t="shared" si="16"/>
        <v>0</v>
      </c>
      <c r="BQ10">
        <f t="shared" si="16"/>
        <v>0</v>
      </c>
      <c r="BR10">
        <f t="shared" si="16"/>
        <v>0</v>
      </c>
      <c r="BS10">
        <f t="shared" si="16"/>
        <v>0</v>
      </c>
      <c r="BT10">
        <f t="shared" si="16"/>
        <v>0</v>
      </c>
      <c r="BU10">
        <f t="shared" si="15"/>
        <v>0</v>
      </c>
      <c r="BV10">
        <f t="shared" si="15"/>
        <v>0</v>
      </c>
      <c r="BW10">
        <f t="shared" si="15"/>
        <v>0</v>
      </c>
      <c r="BX10">
        <f t="shared" si="15"/>
        <v>0</v>
      </c>
      <c r="BY10">
        <f t="shared" si="15"/>
        <v>0</v>
      </c>
      <c r="BZ10">
        <f t="shared" si="15"/>
        <v>0</v>
      </c>
      <c r="CA10">
        <f t="shared" si="15"/>
        <v>0</v>
      </c>
      <c r="CB10">
        <f t="shared" si="15"/>
        <v>0</v>
      </c>
      <c r="CC10">
        <f t="shared" si="15"/>
        <v>0</v>
      </c>
      <c r="CD10">
        <f t="shared" si="15"/>
        <v>0</v>
      </c>
      <c r="CE10">
        <f t="shared" si="15"/>
        <v>0</v>
      </c>
      <c r="CF10">
        <f t="shared" si="15"/>
        <v>0</v>
      </c>
      <c r="CG10">
        <f t="shared" si="15"/>
        <v>0</v>
      </c>
      <c r="CH10">
        <f t="shared" si="15"/>
        <v>0</v>
      </c>
      <c r="CI10">
        <f t="shared" si="15"/>
        <v>0</v>
      </c>
      <c r="CJ10">
        <f t="shared" si="15"/>
        <v>0</v>
      </c>
      <c r="CK10">
        <f t="shared" si="15"/>
        <v>0</v>
      </c>
      <c r="CL10">
        <f t="shared" si="15"/>
        <v>0</v>
      </c>
      <c r="CM10">
        <f t="shared" si="15"/>
        <v>0</v>
      </c>
      <c r="CN10">
        <f t="shared" si="15"/>
        <v>0</v>
      </c>
      <c r="CO10">
        <f t="shared" si="15"/>
        <v>0</v>
      </c>
      <c r="CP10">
        <f t="shared" si="15"/>
        <v>0</v>
      </c>
      <c r="CQ10">
        <f t="shared" si="15"/>
        <v>0</v>
      </c>
      <c r="CR10">
        <f t="shared" si="15"/>
        <v>0</v>
      </c>
      <c r="CS10">
        <f t="shared" si="15"/>
        <v>0</v>
      </c>
      <c r="CT10">
        <f t="shared" si="15"/>
        <v>0</v>
      </c>
      <c r="CU10">
        <f t="shared" si="15"/>
        <v>0</v>
      </c>
      <c r="CV10">
        <f t="shared" si="15"/>
        <v>0</v>
      </c>
      <c r="CW10">
        <f t="shared" si="15"/>
        <v>0</v>
      </c>
      <c r="CX10">
        <f t="shared" si="15"/>
        <v>0</v>
      </c>
      <c r="CY10">
        <f t="shared" si="15"/>
        <v>0</v>
      </c>
      <c r="CZ10">
        <f t="shared" si="15"/>
        <v>0</v>
      </c>
      <c r="DA10">
        <f t="shared" si="15"/>
        <v>0</v>
      </c>
      <c r="DB10">
        <f t="shared" si="15"/>
        <v>0</v>
      </c>
      <c r="DC10">
        <f t="shared" si="15"/>
        <v>0</v>
      </c>
      <c r="DD10">
        <f t="shared" si="15"/>
        <v>0</v>
      </c>
      <c r="DE10">
        <f t="shared" si="15"/>
        <v>0</v>
      </c>
      <c r="DF10">
        <f t="shared" si="15"/>
        <v>0</v>
      </c>
      <c r="DG10">
        <f t="shared" si="15"/>
        <v>0</v>
      </c>
      <c r="DH10">
        <f t="shared" si="15"/>
        <v>0</v>
      </c>
      <c r="DI10">
        <f t="shared" si="15"/>
        <v>0</v>
      </c>
      <c r="DJ10">
        <f t="shared" si="15"/>
        <v>0</v>
      </c>
      <c r="DK10">
        <f t="shared" si="15"/>
        <v>0</v>
      </c>
      <c r="DL10">
        <f t="shared" si="15"/>
        <v>0</v>
      </c>
      <c r="DM10">
        <f t="shared" si="15"/>
        <v>0</v>
      </c>
      <c r="DN10">
        <f t="shared" si="15"/>
        <v>0</v>
      </c>
      <c r="DO10">
        <f t="shared" si="15"/>
        <v>0</v>
      </c>
      <c r="DP10">
        <f t="shared" si="15"/>
        <v>0</v>
      </c>
      <c r="DQ10">
        <f t="shared" si="15"/>
        <v>0</v>
      </c>
      <c r="DR10">
        <f t="shared" si="15"/>
        <v>0</v>
      </c>
      <c r="DS10">
        <f t="shared" si="15"/>
        <v>0</v>
      </c>
      <c r="DT10">
        <f t="shared" si="15"/>
        <v>0</v>
      </c>
      <c r="DU10">
        <f t="shared" si="15"/>
        <v>0</v>
      </c>
      <c r="DV10">
        <f t="shared" si="15"/>
        <v>0</v>
      </c>
      <c r="DW10">
        <f t="shared" si="15"/>
        <v>0</v>
      </c>
      <c r="DX10">
        <f t="shared" si="15"/>
        <v>0</v>
      </c>
      <c r="DY10">
        <f t="shared" si="15"/>
        <v>0</v>
      </c>
      <c r="DZ10">
        <f t="shared" si="15"/>
        <v>0</v>
      </c>
      <c r="EA10">
        <f t="shared" si="15"/>
        <v>0</v>
      </c>
      <c r="EB10">
        <f t="shared" si="15"/>
        <v>0</v>
      </c>
      <c r="EC10">
        <f t="shared" si="15"/>
        <v>0</v>
      </c>
      <c r="ED10">
        <f t="shared" si="15"/>
        <v>0</v>
      </c>
      <c r="EE10">
        <f t="shared" si="15"/>
        <v>0</v>
      </c>
      <c r="EF10">
        <f t="shared" si="13"/>
        <v>0</v>
      </c>
      <c r="EG10">
        <f t="shared" ref="EG10:GR11" si="21">IF(AND(EG$1&gt;=$E10,EG$1&lt;=$F10),$B10,0)</f>
        <v>0</v>
      </c>
      <c r="EH10">
        <f t="shared" si="21"/>
        <v>0</v>
      </c>
      <c r="EI10">
        <f t="shared" si="21"/>
        <v>0</v>
      </c>
      <c r="EJ10">
        <f t="shared" si="21"/>
        <v>0</v>
      </c>
      <c r="EK10">
        <f t="shared" si="21"/>
        <v>0</v>
      </c>
      <c r="EL10">
        <f t="shared" si="21"/>
        <v>0</v>
      </c>
      <c r="EM10">
        <f t="shared" si="21"/>
        <v>0</v>
      </c>
      <c r="EN10">
        <f t="shared" si="21"/>
        <v>0</v>
      </c>
      <c r="EO10">
        <f t="shared" si="21"/>
        <v>0</v>
      </c>
      <c r="EP10">
        <f t="shared" si="21"/>
        <v>0</v>
      </c>
      <c r="EQ10">
        <f t="shared" si="21"/>
        <v>0</v>
      </c>
      <c r="ER10">
        <f t="shared" si="21"/>
        <v>0</v>
      </c>
      <c r="ES10">
        <f t="shared" si="21"/>
        <v>0</v>
      </c>
      <c r="ET10">
        <f t="shared" si="21"/>
        <v>0</v>
      </c>
      <c r="EU10">
        <f t="shared" si="21"/>
        <v>0</v>
      </c>
      <c r="EV10">
        <f t="shared" si="21"/>
        <v>0</v>
      </c>
      <c r="EW10">
        <f t="shared" si="21"/>
        <v>0</v>
      </c>
      <c r="EX10">
        <f t="shared" si="21"/>
        <v>0</v>
      </c>
      <c r="EY10">
        <f t="shared" si="21"/>
        <v>0</v>
      </c>
      <c r="EZ10">
        <f t="shared" si="21"/>
        <v>0</v>
      </c>
      <c r="FA10">
        <f t="shared" si="21"/>
        <v>0</v>
      </c>
      <c r="FB10">
        <f t="shared" si="21"/>
        <v>0</v>
      </c>
      <c r="FC10">
        <f t="shared" si="21"/>
        <v>0</v>
      </c>
      <c r="FD10">
        <f t="shared" si="21"/>
        <v>0</v>
      </c>
      <c r="FE10">
        <f t="shared" si="21"/>
        <v>0</v>
      </c>
      <c r="FF10">
        <f t="shared" si="21"/>
        <v>0</v>
      </c>
      <c r="FG10">
        <f t="shared" si="21"/>
        <v>0</v>
      </c>
      <c r="FH10">
        <f t="shared" si="21"/>
        <v>0</v>
      </c>
      <c r="FI10">
        <f t="shared" si="21"/>
        <v>0</v>
      </c>
      <c r="FJ10">
        <f t="shared" si="21"/>
        <v>0</v>
      </c>
      <c r="FK10">
        <f t="shared" si="21"/>
        <v>0</v>
      </c>
      <c r="FL10">
        <f t="shared" si="21"/>
        <v>0</v>
      </c>
      <c r="FM10">
        <f t="shared" si="21"/>
        <v>0</v>
      </c>
      <c r="FN10">
        <f t="shared" si="21"/>
        <v>0</v>
      </c>
      <c r="FO10">
        <f t="shared" si="21"/>
        <v>0</v>
      </c>
      <c r="FP10">
        <f t="shared" si="21"/>
        <v>0</v>
      </c>
      <c r="FQ10">
        <f t="shared" si="21"/>
        <v>0</v>
      </c>
      <c r="FR10">
        <f t="shared" si="21"/>
        <v>0</v>
      </c>
      <c r="FS10">
        <f t="shared" si="21"/>
        <v>0</v>
      </c>
      <c r="FT10">
        <f t="shared" si="21"/>
        <v>0</v>
      </c>
      <c r="FU10">
        <f t="shared" si="21"/>
        <v>0</v>
      </c>
      <c r="FV10">
        <f t="shared" si="21"/>
        <v>0</v>
      </c>
      <c r="FW10">
        <f t="shared" si="21"/>
        <v>0</v>
      </c>
      <c r="FX10">
        <f t="shared" si="21"/>
        <v>0</v>
      </c>
      <c r="FY10">
        <f t="shared" si="21"/>
        <v>0</v>
      </c>
      <c r="FZ10">
        <f t="shared" si="21"/>
        <v>0</v>
      </c>
      <c r="GA10">
        <f t="shared" si="21"/>
        <v>0</v>
      </c>
      <c r="GB10">
        <f t="shared" si="21"/>
        <v>0</v>
      </c>
      <c r="GC10">
        <f t="shared" si="21"/>
        <v>0</v>
      </c>
      <c r="GD10">
        <f t="shared" si="21"/>
        <v>0</v>
      </c>
      <c r="GE10">
        <f t="shared" si="21"/>
        <v>0</v>
      </c>
      <c r="GF10">
        <f t="shared" si="21"/>
        <v>0</v>
      </c>
      <c r="GG10">
        <f t="shared" si="21"/>
        <v>0</v>
      </c>
      <c r="GH10">
        <f t="shared" si="21"/>
        <v>0</v>
      </c>
      <c r="GI10">
        <f t="shared" si="21"/>
        <v>0</v>
      </c>
      <c r="GJ10">
        <f t="shared" si="21"/>
        <v>0</v>
      </c>
      <c r="GK10">
        <f t="shared" si="21"/>
        <v>0</v>
      </c>
      <c r="GL10">
        <f t="shared" si="21"/>
        <v>0</v>
      </c>
      <c r="GM10">
        <f t="shared" si="21"/>
        <v>0</v>
      </c>
      <c r="GN10">
        <f t="shared" si="21"/>
        <v>0</v>
      </c>
      <c r="GO10">
        <f t="shared" si="21"/>
        <v>0</v>
      </c>
      <c r="GP10">
        <f t="shared" si="21"/>
        <v>0</v>
      </c>
      <c r="GQ10">
        <f t="shared" si="21"/>
        <v>0</v>
      </c>
      <c r="GR10">
        <f t="shared" si="21"/>
        <v>0</v>
      </c>
      <c r="GS10">
        <f t="shared" si="18"/>
        <v>0</v>
      </c>
      <c r="GT10">
        <f t="shared" si="18"/>
        <v>0</v>
      </c>
      <c r="GU10">
        <f t="shared" si="14"/>
        <v>0</v>
      </c>
      <c r="GV10">
        <f t="shared" ref="GV10:JG11" si="22">IF(AND(GV$1&gt;=$E10,GV$1&lt;=$F10),$B10,0)</f>
        <v>0</v>
      </c>
      <c r="GW10">
        <f t="shared" si="22"/>
        <v>0</v>
      </c>
      <c r="GX10">
        <f t="shared" si="22"/>
        <v>0</v>
      </c>
      <c r="GY10">
        <f t="shared" si="22"/>
        <v>0</v>
      </c>
      <c r="GZ10">
        <f t="shared" si="22"/>
        <v>0</v>
      </c>
      <c r="HA10">
        <f t="shared" si="22"/>
        <v>0</v>
      </c>
      <c r="HB10">
        <f t="shared" si="22"/>
        <v>0</v>
      </c>
      <c r="HC10">
        <f t="shared" si="22"/>
        <v>0</v>
      </c>
      <c r="HD10">
        <f t="shared" si="22"/>
        <v>0</v>
      </c>
      <c r="HE10">
        <f t="shared" si="22"/>
        <v>0</v>
      </c>
      <c r="HF10">
        <f t="shared" si="22"/>
        <v>0</v>
      </c>
      <c r="HG10">
        <f t="shared" si="22"/>
        <v>0</v>
      </c>
      <c r="HH10">
        <f t="shared" si="22"/>
        <v>0</v>
      </c>
      <c r="HI10">
        <f t="shared" si="22"/>
        <v>0</v>
      </c>
      <c r="HJ10">
        <f t="shared" si="22"/>
        <v>0</v>
      </c>
      <c r="HK10">
        <f t="shared" si="22"/>
        <v>0</v>
      </c>
      <c r="HL10">
        <f t="shared" si="22"/>
        <v>0</v>
      </c>
      <c r="HM10">
        <f t="shared" si="22"/>
        <v>0</v>
      </c>
      <c r="HN10">
        <f t="shared" si="22"/>
        <v>0</v>
      </c>
      <c r="HO10">
        <f t="shared" si="22"/>
        <v>0</v>
      </c>
      <c r="HP10">
        <f t="shared" si="22"/>
        <v>0</v>
      </c>
      <c r="HQ10">
        <f t="shared" si="22"/>
        <v>0</v>
      </c>
      <c r="HR10">
        <f t="shared" si="22"/>
        <v>0</v>
      </c>
      <c r="HS10">
        <f t="shared" si="22"/>
        <v>0</v>
      </c>
      <c r="HT10">
        <f t="shared" si="22"/>
        <v>0</v>
      </c>
      <c r="HU10">
        <f t="shared" si="22"/>
        <v>0</v>
      </c>
      <c r="HV10">
        <f t="shared" si="22"/>
        <v>0</v>
      </c>
      <c r="HW10">
        <f t="shared" si="22"/>
        <v>0</v>
      </c>
      <c r="HX10">
        <f t="shared" si="22"/>
        <v>0</v>
      </c>
      <c r="HY10">
        <f t="shared" si="22"/>
        <v>0</v>
      </c>
      <c r="HZ10">
        <f t="shared" si="22"/>
        <v>0</v>
      </c>
      <c r="IA10">
        <f t="shared" si="22"/>
        <v>0</v>
      </c>
      <c r="IB10">
        <f t="shared" si="22"/>
        <v>0</v>
      </c>
      <c r="IC10">
        <f t="shared" si="22"/>
        <v>0</v>
      </c>
      <c r="ID10">
        <f t="shared" si="22"/>
        <v>0</v>
      </c>
      <c r="IE10">
        <f t="shared" si="22"/>
        <v>0</v>
      </c>
      <c r="IF10">
        <f t="shared" si="22"/>
        <v>0</v>
      </c>
      <c r="IG10">
        <f t="shared" si="22"/>
        <v>0</v>
      </c>
      <c r="IH10">
        <f t="shared" si="22"/>
        <v>0</v>
      </c>
      <c r="II10">
        <f t="shared" si="22"/>
        <v>0</v>
      </c>
      <c r="IJ10">
        <f t="shared" si="22"/>
        <v>0</v>
      </c>
      <c r="IK10">
        <f t="shared" si="22"/>
        <v>0</v>
      </c>
      <c r="IL10">
        <f t="shared" si="22"/>
        <v>0</v>
      </c>
      <c r="IM10">
        <f t="shared" si="22"/>
        <v>0</v>
      </c>
      <c r="IN10">
        <f t="shared" si="22"/>
        <v>0</v>
      </c>
      <c r="IO10">
        <f t="shared" si="22"/>
        <v>0</v>
      </c>
      <c r="IP10">
        <f t="shared" si="22"/>
        <v>0</v>
      </c>
      <c r="IQ10">
        <f t="shared" si="22"/>
        <v>0</v>
      </c>
      <c r="IR10">
        <f t="shared" si="22"/>
        <v>0</v>
      </c>
      <c r="IS10">
        <f t="shared" si="22"/>
        <v>0</v>
      </c>
      <c r="IT10">
        <f t="shared" si="22"/>
        <v>0</v>
      </c>
      <c r="IU10">
        <f t="shared" si="22"/>
        <v>0</v>
      </c>
      <c r="IV10">
        <f t="shared" si="22"/>
        <v>0</v>
      </c>
      <c r="IW10">
        <f t="shared" si="22"/>
        <v>0</v>
      </c>
      <c r="IX10">
        <f t="shared" si="22"/>
        <v>0</v>
      </c>
      <c r="IY10">
        <f t="shared" si="22"/>
        <v>0</v>
      </c>
      <c r="IZ10">
        <f t="shared" si="22"/>
        <v>0</v>
      </c>
      <c r="JA10">
        <f t="shared" si="22"/>
        <v>0</v>
      </c>
      <c r="JB10">
        <f t="shared" si="22"/>
        <v>0</v>
      </c>
      <c r="JC10">
        <f t="shared" si="22"/>
        <v>0</v>
      </c>
      <c r="JD10">
        <f t="shared" si="22"/>
        <v>0</v>
      </c>
      <c r="JE10">
        <f t="shared" si="22"/>
        <v>0</v>
      </c>
      <c r="JF10">
        <f t="shared" si="22"/>
        <v>0</v>
      </c>
      <c r="JG10">
        <f t="shared" si="22"/>
        <v>0</v>
      </c>
      <c r="JH10">
        <f t="shared" si="19"/>
        <v>0</v>
      </c>
      <c r="JI10">
        <f t="shared" si="19"/>
        <v>0</v>
      </c>
      <c r="JJ10">
        <f t="shared" si="19"/>
        <v>0</v>
      </c>
      <c r="JK10">
        <f t="shared" si="19"/>
        <v>0</v>
      </c>
      <c r="JL10">
        <f t="shared" si="19"/>
        <v>0</v>
      </c>
      <c r="JM10">
        <f t="shared" si="19"/>
        <v>0</v>
      </c>
      <c r="JN10">
        <f t="shared" si="19"/>
        <v>0</v>
      </c>
      <c r="JO10">
        <f t="shared" si="19"/>
        <v>0</v>
      </c>
      <c r="JP10">
        <f t="shared" si="19"/>
        <v>0</v>
      </c>
      <c r="JQ10">
        <f t="shared" si="19"/>
        <v>0</v>
      </c>
      <c r="JR10">
        <f t="shared" si="19"/>
        <v>0</v>
      </c>
      <c r="JS10">
        <f t="shared" si="19"/>
        <v>0</v>
      </c>
      <c r="JT10">
        <f t="shared" si="19"/>
        <v>0</v>
      </c>
      <c r="JU10">
        <f t="shared" si="19"/>
        <v>0</v>
      </c>
      <c r="JV10">
        <f t="shared" si="19"/>
        <v>0</v>
      </c>
      <c r="JW10">
        <f t="shared" si="19"/>
        <v>0</v>
      </c>
      <c r="JX10">
        <f t="shared" si="19"/>
        <v>0</v>
      </c>
      <c r="JY10">
        <f t="shared" si="19"/>
        <v>0</v>
      </c>
      <c r="JZ10">
        <f t="shared" si="19"/>
        <v>0</v>
      </c>
      <c r="KA10">
        <f t="shared" si="19"/>
        <v>0</v>
      </c>
      <c r="KB10">
        <f t="shared" si="19"/>
        <v>0</v>
      </c>
      <c r="KC10">
        <f t="shared" si="19"/>
        <v>0</v>
      </c>
      <c r="KD10">
        <f t="shared" si="19"/>
        <v>0</v>
      </c>
      <c r="KE10">
        <f t="shared" si="19"/>
        <v>0</v>
      </c>
      <c r="KF10">
        <f t="shared" si="19"/>
        <v>0</v>
      </c>
      <c r="KG10">
        <f t="shared" si="19"/>
        <v>0</v>
      </c>
      <c r="KH10">
        <f t="shared" si="19"/>
        <v>0</v>
      </c>
      <c r="KI10">
        <f t="shared" si="19"/>
        <v>0</v>
      </c>
      <c r="KJ10">
        <f t="shared" si="19"/>
        <v>0</v>
      </c>
      <c r="KK10">
        <f t="shared" si="19"/>
        <v>0</v>
      </c>
      <c r="KL10">
        <f t="shared" si="19"/>
        <v>0</v>
      </c>
      <c r="KM10">
        <f t="shared" si="19"/>
        <v>0</v>
      </c>
      <c r="KN10">
        <f t="shared" si="19"/>
        <v>0</v>
      </c>
      <c r="KO10">
        <f t="shared" si="19"/>
        <v>0</v>
      </c>
      <c r="KP10">
        <f t="shared" si="19"/>
        <v>0</v>
      </c>
      <c r="KQ10">
        <f t="shared" si="19"/>
        <v>0</v>
      </c>
      <c r="KR10">
        <f t="shared" si="19"/>
        <v>0</v>
      </c>
      <c r="KS10">
        <f t="shared" si="19"/>
        <v>0</v>
      </c>
      <c r="KT10">
        <f t="shared" si="19"/>
        <v>0</v>
      </c>
      <c r="KU10">
        <f t="shared" si="19"/>
        <v>0</v>
      </c>
      <c r="KV10">
        <f t="shared" si="19"/>
        <v>0</v>
      </c>
      <c r="KW10">
        <f t="shared" si="19"/>
        <v>0</v>
      </c>
      <c r="KX10">
        <f t="shared" si="19"/>
        <v>0</v>
      </c>
      <c r="KY10">
        <f t="shared" si="19"/>
        <v>0</v>
      </c>
      <c r="KZ10">
        <f t="shared" si="19"/>
        <v>0</v>
      </c>
      <c r="LA10">
        <f t="shared" si="19"/>
        <v>0</v>
      </c>
      <c r="LB10">
        <f t="shared" si="19"/>
        <v>0</v>
      </c>
      <c r="LC10">
        <f t="shared" si="19"/>
        <v>0</v>
      </c>
      <c r="LD10">
        <f t="shared" si="19"/>
        <v>0</v>
      </c>
      <c r="LE10">
        <f t="shared" si="19"/>
        <v>0</v>
      </c>
      <c r="LF10">
        <f t="shared" si="19"/>
        <v>0</v>
      </c>
      <c r="LG10">
        <f t="shared" si="19"/>
        <v>0</v>
      </c>
      <c r="LH10">
        <f t="shared" si="19"/>
        <v>0</v>
      </c>
      <c r="LI10">
        <f t="shared" si="19"/>
        <v>0</v>
      </c>
      <c r="LJ10">
        <f t="shared" si="19"/>
        <v>0</v>
      </c>
      <c r="LK10">
        <f t="shared" si="19"/>
        <v>0</v>
      </c>
      <c r="LL10">
        <f t="shared" si="19"/>
        <v>0</v>
      </c>
      <c r="LM10">
        <f t="shared" si="19"/>
        <v>0</v>
      </c>
      <c r="LN10">
        <f t="shared" si="19"/>
        <v>0</v>
      </c>
      <c r="LO10">
        <f t="shared" si="19"/>
        <v>0</v>
      </c>
      <c r="LP10">
        <f t="shared" si="19"/>
        <v>0</v>
      </c>
      <c r="LQ10">
        <f t="shared" si="19"/>
        <v>0</v>
      </c>
      <c r="LR10">
        <f t="shared" si="19"/>
        <v>0</v>
      </c>
      <c r="LS10">
        <f t="shared" si="20"/>
        <v>0</v>
      </c>
      <c r="LT10">
        <f t="shared" si="20"/>
        <v>0</v>
      </c>
      <c r="LU10">
        <f t="shared" si="20"/>
        <v>0</v>
      </c>
      <c r="LV10">
        <f t="shared" si="20"/>
        <v>0</v>
      </c>
      <c r="LW10">
        <f t="shared" si="20"/>
        <v>0</v>
      </c>
      <c r="LX10">
        <f t="shared" si="20"/>
        <v>0</v>
      </c>
      <c r="LY10">
        <f t="shared" si="20"/>
        <v>0</v>
      </c>
      <c r="LZ10">
        <f t="shared" si="20"/>
        <v>0</v>
      </c>
      <c r="MA10">
        <f t="shared" si="20"/>
        <v>0</v>
      </c>
      <c r="MB10">
        <f t="shared" si="20"/>
        <v>0</v>
      </c>
      <c r="MC10">
        <f t="shared" si="20"/>
        <v>0</v>
      </c>
      <c r="MD10">
        <f t="shared" si="20"/>
        <v>0</v>
      </c>
      <c r="ME10">
        <f t="shared" si="20"/>
        <v>0</v>
      </c>
      <c r="MF10">
        <f t="shared" si="20"/>
        <v>0</v>
      </c>
      <c r="MG10">
        <f t="shared" si="20"/>
        <v>0</v>
      </c>
      <c r="MH10">
        <f t="shared" si="20"/>
        <v>0</v>
      </c>
      <c r="MI10">
        <f t="shared" si="20"/>
        <v>0</v>
      </c>
      <c r="MJ10">
        <f t="shared" si="20"/>
        <v>0</v>
      </c>
      <c r="MK10">
        <f t="shared" si="20"/>
        <v>0</v>
      </c>
      <c r="ML10">
        <f t="shared" si="20"/>
        <v>0</v>
      </c>
      <c r="MM10">
        <f t="shared" si="20"/>
        <v>0</v>
      </c>
      <c r="MN10">
        <f t="shared" si="20"/>
        <v>0</v>
      </c>
      <c r="MO10">
        <f t="shared" si="20"/>
        <v>0</v>
      </c>
      <c r="MP10">
        <f t="shared" si="20"/>
        <v>0</v>
      </c>
      <c r="MQ10">
        <f t="shared" si="20"/>
        <v>0</v>
      </c>
      <c r="MR10">
        <f t="shared" si="20"/>
        <v>0</v>
      </c>
      <c r="MS10">
        <f t="shared" si="20"/>
        <v>0</v>
      </c>
      <c r="MT10">
        <f t="shared" si="20"/>
        <v>0</v>
      </c>
      <c r="MU10">
        <f t="shared" si="20"/>
        <v>0</v>
      </c>
      <c r="MV10">
        <f t="shared" si="20"/>
        <v>0</v>
      </c>
      <c r="MW10">
        <f t="shared" si="20"/>
        <v>0</v>
      </c>
      <c r="MX10">
        <f t="shared" si="20"/>
        <v>0</v>
      </c>
      <c r="MY10">
        <f t="shared" si="20"/>
        <v>0</v>
      </c>
      <c r="MZ10">
        <f t="shared" si="20"/>
        <v>0</v>
      </c>
      <c r="NA10">
        <f t="shared" si="20"/>
        <v>0</v>
      </c>
      <c r="NB10">
        <f t="shared" si="20"/>
        <v>0</v>
      </c>
      <c r="NC10">
        <f t="shared" si="20"/>
        <v>0</v>
      </c>
      <c r="ND10">
        <f t="shared" si="20"/>
        <v>0</v>
      </c>
    </row>
    <row r="11" spans="1:368" x14ac:dyDescent="0.45">
      <c r="A11" t="s">
        <v>14</v>
      </c>
      <c r="B11">
        <f>(SUM(Kwaliteitsstandaard10))/20</f>
        <v>0</v>
      </c>
      <c r="C11">
        <v>1</v>
      </c>
      <c r="D11">
        <f t="shared" si="6"/>
        <v>0.1</v>
      </c>
      <c r="E11">
        <f t="shared" si="9"/>
        <v>323.99999999999994</v>
      </c>
      <c r="F11">
        <f>360*SUM($D$2:D11)</f>
        <v>359.99999999999994</v>
      </c>
      <c r="G11" t="str">
        <f t="shared" si="7"/>
        <v>Kwaliteitsstandaard 10</v>
      </c>
      <c r="H11">
        <f t="shared" si="8"/>
        <v>0</v>
      </c>
      <c r="I11">
        <f t="shared" si="16"/>
        <v>0</v>
      </c>
      <c r="J11">
        <f t="shared" si="16"/>
        <v>0</v>
      </c>
      <c r="K11">
        <f t="shared" si="16"/>
        <v>0</v>
      </c>
      <c r="L11">
        <f t="shared" si="16"/>
        <v>0</v>
      </c>
      <c r="M11">
        <f t="shared" si="16"/>
        <v>0</v>
      </c>
      <c r="N11">
        <f t="shared" si="16"/>
        <v>0</v>
      </c>
      <c r="O11">
        <f t="shared" si="16"/>
        <v>0</v>
      </c>
      <c r="P11">
        <f t="shared" si="16"/>
        <v>0</v>
      </c>
      <c r="Q11">
        <f t="shared" si="16"/>
        <v>0</v>
      </c>
      <c r="R11">
        <f t="shared" si="16"/>
        <v>0</v>
      </c>
      <c r="S11">
        <f t="shared" si="16"/>
        <v>0</v>
      </c>
      <c r="T11">
        <f t="shared" si="16"/>
        <v>0</v>
      </c>
      <c r="U11">
        <f t="shared" si="16"/>
        <v>0</v>
      </c>
      <c r="V11">
        <f t="shared" si="16"/>
        <v>0</v>
      </c>
      <c r="W11">
        <f t="shared" si="16"/>
        <v>0</v>
      </c>
      <c r="X11">
        <f t="shared" si="16"/>
        <v>0</v>
      </c>
      <c r="Y11">
        <f t="shared" si="16"/>
        <v>0</v>
      </c>
      <c r="Z11">
        <f t="shared" si="16"/>
        <v>0</v>
      </c>
      <c r="AA11">
        <f t="shared" si="16"/>
        <v>0</v>
      </c>
      <c r="AB11">
        <f t="shared" si="16"/>
        <v>0</v>
      </c>
      <c r="AC11">
        <f t="shared" si="16"/>
        <v>0</v>
      </c>
      <c r="AD11">
        <f t="shared" si="16"/>
        <v>0</v>
      </c>
      <c r="AE11">
        <f t="shared" si="16"/>
        <v>0</v>
      </c>
      <c r="AF11">
        <f t="shared" si="16"/>
        <v>0</v>
      </c>
      <c r="AG11">
        <f t="shared" si="16"/>
        <v>0</v>
      </c>
      <c r="AH11">
        <f t="shared" si="16"/>
        <v>0</v>
      </c>
      <c r="AI11">
        <f t="shared" si="16"/>
        <v>0</v>
      </c>
      <c r="AJ11">
        <f t="shared" si="16"/>
        <v>0</v>
      </c>
      <c r="AK11">
        <f t="shared" si="16"/>
        <v>0</v>
      </c>
      <c r="AL11">
        <f t="shared" si="16"/>
        <v>0</v>
      </c>
      <c r="AM11">
        <f t="shared" si="16"/>
        <v>0</v>
      </c>
      <c r="AN11">
        <f t="shared" si="16"/>
        <v>0</v>
      </c>
      <c r="AO11">
        <f t="shared" si="16"/>
        <v>0</v>
      </c>
      <c r="AP11">
        <f t="shared" si="16"/>
        <v>0</v>
      </c>
      <c r="AQ11">
        <f t="shared" si="16"/>
        <v>0</v>
      </c>
      <c r="AR11">
        <f t="shared" si="16"/>
        <v>0</v>
      </c>
      <c r="AS11">
        <f t="shared" si="16"/>
        <v>0</v>
      </c>
      <c r="AT11">
        <f t="shared" si="16"/>
        <v>0</v>
      </c>
      <c r="AU11">
        <f t="shared" si="16"/>
        <v>0</v>
      </c>
      <c r="AV11">
        <f t="shared" si="16"/>
        <v>0</v>
      </c>
      <c r="AW11">
        <f t="shared" si="16"/>
        <v>0</v>
      </c>
      <c r="AX11">
        <f t="shared" si="16"/>
        <v>0</v>
      </c>
      <c r="AY11">
        <f t="shared" si="16"/>
        <v>0</v>
      </c>
      <c r="AZ11">
        <f t="shared" si="16"/>
        <v>0</v>
      </c>
      <c r="BA11">
        <f t="shared" si="16"/>
        <v>0</v>
      </c>
      <c r="BB11">
        <f t="shared" si="16"/>
        <v>0</v>
      </c>
      <c r="BC11">
        <f t="shared" si="16"/>
        <v>0</v>
      </c>
      <c r="BD11">
        <f t="shared" si="16"/>
        <v>0</v>
      </c>
      <c r="BE11">
        <f t="shared" si="16"/>
        <v>0</v>
      </c>
      <c r="BF11">
        <f t="shared" si="16"/>
        <v>0</v>
      </c>
      <c r="BG11">
        <f t="shared" si="16"/>
        <v>0</v>
      </c>
      <c r="BH11">
        <f t="shared" si="16"/>
        <v>0</v>
      </c>
      <c r="BI11">
        <f t="shared" si="16"/>
        <v>0</v>
      </c>
      <c r="BJ11">
        <f t="shared" si="16"/>
        <v>0</v>
      </c>
      <c r="BK11">
        <f t="shared" si="16"/>
        <v>0</v>
      </c>
      <c r="BL11">
        <f t="shared" si="16"/>
        <v>0</v>
      </c>
      <c r="BM11">
        <f t="shared" si="16"/>
        <v>0</v>
      </c>
      <c r="BN11">
        <f t="shared" si="16"/>
        <v>0</v>
      </c>
      <c r="BO11">
        <f t="shared" si="16"/>
        <v>0</v>
      </c>
      <c r="BP11">
        <f t="shared" si="16"/>
        <v>0</v>
      </c>
      <c r="BQ11">
        <f t="shared" si="16"/>
        <v>0</v>
      </c>
      <c r="BR11">
        <f t="shared" si="16"/>
        <v>0</v>
      </c>
      <c r="BS11">
        <f t="shared" si="16"/>
        <v>0</v>
      </c>
      <c r="BT11">
        <f t="shared" ref="BT11:EE11" si="23">IF(AND(BT$1&gt;=$E11,BT$1&lt;=$F11),$B11,0)</f>
        <v>0</v>
      </c>
      <c r="BU11">
        <f t="shared" si="23"/>
        <v>0</v>
      </c>
      <c r="BV11">
        <f t="shared" si="23"/>
        <v>0</v>
      </c>
      <c r="BW11">
        <f t="shared" si="23"/>
        <v>0</v>
      </c>
      <c r="BX11">
        <f t="shared" si="23"/>
        <v>0</v>
      </c>
      <c r="BY11">
        <f t="shared" si="23"/>
        <v>0</v>
      </c>
      <c r="BZ11">
        <f t="shared" si="23"/>
        <v>0</v>
      </c>
      <c r="CA11">
        <f t="shared" si="23"/>
        <v>0</v>
      </c>
      <c r="CB11">
        <f t="shared" si="23"/>
        <v>0</v>
      </c>
      <c r="CC11">
        <f t="shared" si="23"/>
        <v>0</v>
      </c>
      <c r="CD11">
        <f t="shared" si="23"/>
        <v>0</v>
      </c>
      <c r="CE11">
        <f t="shared" si="23"/>
        <v>0</v>
      </c>
      <c r="CF11">
        <f t="shared" si="23"/>
        <v>0</v>
      </c>
      <c r="CG11">
        <f t="shared" si="23"/>
        <v>0</v>
      </c>
      <c r="CH11">
        <f t="shared" si="23"/>
        <v>0</v>
      </c>
      <c r="CI11">
        <f t="shared" si="23"/>
        <v>0</v>
      </c>
      <c r="CJ11">
        <f t="shared" si="23"/>
        <v>0</v>
      </c>
      <c r="CK11">
        <f t="shared" si="23"/>
        <v>0</v>
      </c>
      <c r="CL11">
        <f t="shared" si="23"/>
        <v>0</v>
      </c>
      <c r="CM11">
        <f t="shared" si="23"/>
        <v>0</v>
      </c>
      <c r="CN11">
        <f t="shared" si="23"/>
        <v>0</v>
      </c>
      <c r="CO11">
        <f t="shared" si="23"/>
        <v>0</v>
      </c>
      <c r="CP11">
        <f t="shared" si="23"/>
        <v>0</v>
      </c>
      <c r="CQ11">
        <f t="shared" si="23"/>
        <v>0</v>
      </c>
      <c r="CR11">
        <f t="shared" si="23"/>
        <v>0</v>
      </c>
      <c r="CS11">
        <f t="shared" si="23"/>
        <v>0</v>
      </c>
      <c r="CT11">
        <f t="shared" si="23"/>
        <v>0</v>
      </c>
      <c r="CU11">
        <f t="shared" si="23"/>
        <v>0</v>
      </c>
      <c r="CV11">
        <f t="shared" si="23"/>
        <v>0</v>
      </c>
      <c r="CW11">
        <f t="shared" si="23"/>
        <v>0</v>
      </c>
      <c r="CX11">
        <f t="shared" si="23"/>
        <v>0</v>
      </c>
      <c r="CY11">
        <f t="shared" si="23"/>
        <v>0</v>
      </c>
      <c r="CZ11">
        <f t="shared" si="23"/>
        <v>0</v>
      </c>
      <c r="DA11">
        <f t="shared" si="23"/>
        <v>0</v>
      </c>
      <c r="DB11">
        <f t="shared" si="23"/>
        <v>0</v>
      </c>
      <c r="DC11">
        <f t="shared" si="23"/>
        <v>0</v>
      </c>
      <c r="DD11">
        <f t="shared" si="23"/>
        <v>0</v>
      </c>
      <c r="DE11">
        <f t="shared" si="23"/>
        <v>0</v>
      </c>
      <c r="DF11">
        <f t="shared" si="23"/>
        <v>0</v>
      </c>
      <c r="DG11">
        <f t="shared" si="23"/>
        <v>0</v>
      </c>
      <c r="DH11">
        <f t="shared" si="23"/>
        <v>0</v>
      </c>
      <c r="DI11">
        <f t="shared" si="23"/>
        <v>0</v>
      </c>
      <c r="DJ11">
        <f t="shared" si="23"/>
        <v>0</v>
      </c>
      <c r="DK11">
        <f t="shared" si="23"/>
        <v>0</v>
      </c>
      <c r="DL11">
        <f t="shared" si="23"/>
        <v>0</v>
      </c>
      <c r="DM11">
        <f t="shared" si="23"/>
        <v>0</v>
      </c>
      <c r="DN11">
        <f t="shared" si="23"/>
        <v>0</v>
      </c>
      <c r="DO11">
        <f t="shared" si="23"/>
        <v>0</v>
      </c>
      <c r="DP11">
        <f t="shared" si="23"/>
        <v>0</v>
      </c>
      <c r="DQ11">
        <f t="shared" si="23"/>
        <v>0</v>
      </c>
      <c r="DR11">
        <f t="shared" si="23"/>
        <v>0</v>
      </c>
      <c r="DS11">
        <f t="shared" si="23"/>
        <v>0</v>
      </c>
      <c r="DT11">
        <f t="shared" si="23"/>
        <v>0</v>
      </c>
      <c r="DU11">
        <f t="shared" si="23"/>
        <v>0</v>
      </c>
      <c r="DV11">
        <f t="shared" si="23"/>
        <v>0</v>
      </c>
      <c r="DW11">
        <f t="shared" si="23"/>
        <v>0</v>
      </c>
      <c r="DX11">
        <f t="shared" si="23"/>
        <v>0</v>
      </c>
      <c r="DY11">
        <f t="shared" si="23"/>
        <v>0</v>
      </c>
      <c r="DZ11">
        <f t="shared" si="23"/>
        <v>0</v>
      </c>
      <c r="EA11">
        <f t="shared" si="23"/>
        <v>0</v>
      </c>
      <c r="EB11">
        <f t="shared" si="23"/>
        <v>0</v>
      </c>
      <c r="EC11">
        <f t="shared" si="23"/>
        <v>0</v>
      </c>
      <c r="ED11">
        <f t="shared" si="23"/>
        <v>0</v>
      </c>
      <c r="EE11">
        <f t="shared" si="23"/>
        <v>0</v>
      </c>
      <c r="EF11">
        <f t="shared" si="13"/>
        <v>0</v>
      </c>
      <c r="EG11">
        <f t="shared" si="21"/>
        <v>0</v>
      </c>
      <c r="EH11">
        <f t="shared" si="21"/>
        <v>0</v>
      </c>
      <c r="EI11">
        <f t="shared" si="21"/>
        <v>0</v>
      </c>
      <c r="EJ11">
        <f t="shared" si="21"/>
        <v>0</v>
      </c>
      <c r="EK11">
        <f t="shared" si="21"/>
        <v>0</v>
      </c>
      <c r="EL11">
        <f t="shared" si="21"/>
        <v>0</v>
      </c>
      <c r="EM11">
        <f t="shared" si="21"/>
        <v>0</v>
      </c>
      <c r="EN11">
        <f t="shared" si="21"/>
        <v>0</v>
      </c>
      <c r="EO11">
        <f t="shared" si="21"/>
        <v>0</v>
      </c>
      <c r="EP11">
        <f t="shared" si="21"/>
        <v>0</v>
      </c>
      <c r="EQ11">
        <f t="shared" si="21"/>
        <v>0</v>
      </c>
      <c r="ER11">
        <f t="shared" si="21"/>
        <v>0</v>
      </c>
      <c r="ES11">
        <f t="shared" si="21"/>
        <v>0</v>
      </c>
      <c r="ET11">
        <f t="shared" si="21"/>
        <v>0</v>
      </c>
      <c r="EU11">
        <f t="shared" si="21"/>
        <v>0</v>
      </c>
      <c r="EV11">
        <f t="shared" si="21"/>
        <v>0</v>
      </c>
      <c r="EW11">
        <f t="shared" si="21"/>
        <v>0</v>
      </c>
      <c r="EX11">
        <f t="shared" si="21"/>
        <v>0</v>
      </c>
      <c r="EY11">
        <f t="shared" si="21"/>
        <v>0</v>
      </c>
      <c r="EZ11">
        <f t="shared" si="21"/>
        <v>0</v>
      </c>
      <c r="FA11">
        <f t="shared" si="21"/>
        <v>0</v>
      </c>
      <c r="FB11">
        <f t="shared" si="21"/>
        <v>0</v>
      </c>
      <c r="FC11">
        <f t="shared" si="21"/>
        <v>0</v>
      </c>
      <c r="FD11">
        <f t="shared" si="21"/>
        <v>0</v>
      </c>
      <c r="FE11">
        <f t="shared" si="21"/>
        <v>0</v>
      </c>
      <c r="FF11">
        <f t="shared" si="21"/>
        <v>0</v>
      </c>
      <c r="FG11">
        <f t="shared" si="21"/>
        <v>0</v>
      </c>
      <c r="FH11">
        <f t="shared" si="21"/>
        <v>0</v>
      </c>
      <c r="FI11">
        <f t="shared" si="21"/>
        <v>0</v>
      </c>
      <c r="FJ11">
        <f t="shared" si="21"/>
        <v>0</v>
      </c>
      <c r="FK11">
        <f t="shared" si="21"/>
        <v>0</v>
      </c>
      <c r="FL11">
        <f t="shared" si="21"/>
        <v>0</v>
      </c>
      <c r="FM11">
        <f t="shared" si="21"/>
        <v>0</v>
      </c>
      <c r="FN11">
        <f t="shared" si="21"/>
        <v>0</v>
      </c>
      <c r="FO11">
        <f t="shared" si="21"/>
        <v>0</v>
      </c>
      <c r="FP11">
        <f t="shared" si="21"/>
        <v>0</v>
      </c>
      <c r="FQ11">
        <f t="shared" si="21"/>
        <v>0</v>
      </c>
      <c r="FR11">
        <f t="shared" si="21"/>
        <v>0</v>
      </c>
      <c r="FS11">
        <f t="shared" si="21"/>
        <v>0</v>
      </c>
      <c r="FT11">
        <f t="shared" si="21"/>
        <v>0</v>
      </c>
      <c r="FU11">
        <f t="shared" si="21"/>
        <v>0</v>
      </c>
      <c r="FV11">
        <f t="shared" si="21"/>
        <v>0</v>
      </c>
      <c r="FW11">
        <f t="shared" si="21"/>
        <v>0</v>
      </c>
      <c r="FX11">
        <f t="shared" si="21"/>
        <v>0</v>
      </c>
      <c r="FY11">
        <f t="shared" si="21"/>
        <v>0</v>
      </c>
      <c r="FZ11">
        <f t="shared" si="21"/>
        <v>0</v>
      </c>
      <c r="GA11">
        <f t="shared" si="21"/>
        <v>0</v>
      </c>
      <c r="GB11">
        <f t="shared" si="21"/>
        <v>0</v>
      </c>
      <c r="GC11">
        <f t="shared" si="21"/>
        <v>0</v>
      </c>
      <c r="GD11">
        <f t="shared" si="21"/>
        <v>0</v>
      </c>
      <c r="GE11">
        <f t="shared" si="21"/>
        <v>0</v>
      </c>
      <c r="GF11">
        <f t="shared" si="21"/>
        <v>0</v>
      </c>
      <c r="GG11">
        <f t="shared" si="21"/>
        <v>0</v>
      </c>
      <c r="GH11">
        <f t="shared" si="21"/>
        <v>0</v>
      </c>
      <c r="GI11">
        <f t="shared" si="21"/>
        <v>0</v>
      </c>
      <c r="GJ11">
        <f t="shared" si="21"/>
        <v>0</v>
      </c>
      <c r="GK11">
        <f t="shared" si="21"/>
        <v>0</v>
      </c>
      <c r="GL11">
        <f t="shared" si="21"/>
        <v>0</v>
      </c>
      <c r="GM11">
        <f t="shared" si="21"/>
        <v>0</v>
      </c>
      <c r="GN11">
        <f t="shared" si="21"/>
        <v>0</v>
      </c>
      <c r="GO11">
        <f t="shared" si="21"/>
        <v>0</v>
      </c>
      <c r="GP11">
        <f t="shared" si="21"/>
        <v>0</v>
      </c>
      <c r="GQ11">
        <f t="shared" si="21"/>
        <v>0</v>
      </c>
      <c r="GR11">
        <f t="shared" si="21"/>
        <v>0</v>
      </c>
      <c r="GS11">
        <f t="shared" si="18"/>
        <v>0</v>
      </c>
      <c r="GT11">
        <f t="shared" si="18"/>
        <v>0</v>
      </c>
      <c r="GU11">
        <f t="shared" ref="GU11:JF11" si="24">IF(AND(GU$1&gt;=$E11,GU$1&lt;=$F11),$B11,0)</f>
        <v>0</v>
      </c>
      <c r="GV11">
        <f t="shared" si="24"/>
        <v>0</v>
      </c>
      <c r="GW11">
        <f t="shared" si="24"/>
        <v>0</v>
      </c>
      <c r="GX11">
        <f t="shared" si="24"/>
        <v>0</v>
      </c>
      <c r="GY11">
        <f t="shared" si="24"/>
        <v>0</v>
      </c>
      <c r="GZ11">
        <f t="shared" si="24"/>
        <v>0</v>
      </c>
      <c r="HA11">
        <f t="shared" si="24"/>
        <v>0</v>
      </c>
      <c r="HB11">
        <f t="shared" si="24"/>
        <v>0</v>
      </c>
      <c r="HC11">
        <f t="shared" si="24"/>
        <v>0</v>
      </c>
      <c r="HD11">
        <f t="shared" si="24"/>
        <v>0</v>
      </c>
      <c r="HE11">
        <f t="shared" si="24"/>
        <v>0</v>
      </c>
      <c r="HF11">
        <f t="shared" si="24"/>
        <v>0</v>
      </c>
      <c r="HG11">
        <f t="shared" si="24"/>
        <v>0</v>
      </c>
      <c r="HH11">
        <f t="shared" si="24"/>
        <v>0</v>
      </c>
      <c r="HI11">
        <f t="shared" si="24"/>
        <v>0</v>
      </c>
      <c r="HJ11">
        <f t="shared" si="24"/>
        <v>0</v>
      </c>
      <c r="HK11">
        <f t="shared" si="24"/>
        <v>0</v>
      </c>
      <c r="HL11">
        <f t="shared" si="24"/>
        <v>0</v>
      </c>
      <c r="HM11">
        <f t="shared" si="24"/>
        <v>0</v>
      </c>
      <c r="HN11">
        <f t="shared" si="24"/>
        <v>0</v>
      </c>
      <c r="HO11">
        <f t="shared" si="24"/>
        <v>0</v>
      </c>
      <c r="HP11">
        <f t="shared" si="24"/>
        <v>0</v>
      </c>
      <c r="HQ11">
        <f t="shared" si="24"/>
        <v>0</v>
      </c>
      <c r="HR11">
        <f t="shared" si="24"/>
        <v>0</v>
      </c>
      <c r="HS11">
        <f t="shared" si="24"/>
        <v>0</v>
      </c>
      <c r="HT11">
        <f t="shared" si="24"/>
        <v>0</v>
      </c>
      <c r="HU11">
        <f t="shared" si="24"/>
        <v>0</v>
      </c>
      <c r="HV11">
        <f t="shared" si="24"/>
        <v>0</v>
      </c>
      <c r="HW11">
        <f t="shared" si="24"/>
        <v>0</v>
      </c>
      <c r="HX11">
        <f t="shared" si="24"/>
        <v>0</v>
      </c>
      <c r="HY11">
        <f t="shared" si="24"/>
        <v>0</v>
      </c>
      <c r="HZ11">
        <f t="shared" si="24"/>
        <v>0</v>
      </c>
      <c r="IA11">
        <f t="shared" si="24"/>
        <v>0</v>
      </c>
      <c r="IB11">
        <f t="shared" si="24"/>
        <v>0</v>
      </c>
      <c r="IC11">
        <f t="shared" si="24"/>
        <v>0</v>
      </c>
      <c r="ID11">
        <f t="shared" si="24"/>
        <v>0</v>
      </c>
      <c r="IE11">
        <f t="shared" si="24"/>
        <v>0</v>
      </c>
      <c r="IF11">
        <f t="shared" si="24"/>
        <v>0</v>
      </c>
      <c r="IG11">
        <f t="shared" si="24"/>
        <v>0</v>
      </c>
      <c r="IH11">
        <f t="shared" si="24"/>
        <v>0</v>
      </c>
      <c r="II11">
        <f t="shared" si="24"/>
        <v>0</v>
      </c>
      <c r="IJ11">
        <f t="shared" si="24"/>
        <v>0</v>
      </c>
      <c r="IK11">
        <f t="shared" si="24"/>
        <v>0</v>
      </c>
      <c r="IL11">
        <f t="shared" si="24"/>
        <v>0</v>
      </c>
      <c r="IM11">
        <f t="shared" si="24"/>
        <v>0</v>
      </c>
      <c r="IN11">
        <f t="shared" si="24"/>
        <v>0</v>
      </c>
      <c r="IO11">
        <f t="shared" si="24"/>
        <v>0</v>
      </c>
      <c r="IP11">
        <f t="shared" si="24"/>
        <v>0</v>
      </c>
      <c r="IQ11">
        <f t="shared" si="24"/>
        <v>0</v>
      </c>
      <c r="IR11">
        <f t="shared" si="24"/>
        <v>0</v>
      </c>
      <c r="IS11">
        <f t="shared" si="24"/>
        <v>0</v>
      </c>
      <c r="IT11">
        <f t="shared" si="24"/>
        <v>0</v>
      </c>
      <c r="IU11">
        <f t="shared" si="24"/>
        <v>0</v>
      </c>
      <c r="IV11">
        <f t="shared" si="24"/>
        <v>0</v>
      </c>
      <c r="IW11">
        <f t="shared" si="24"/>
        <v>0</v>
      </c>
      <c r="IX11">
        <f t="shared" si="24"/>
        <v>0</v>
      </c>
      <c r="IY11">
        <f t="shared" si="24"/>
        <v>0</v>
      </c>
      <c r="IZ11">
        <f t="shared" si="24"/>
        <v>0</v>
      </c>
      <c r="JA11">
        <f t="shared" si="24"/>
        <v>0</v>
      </c>
      <c r="JB11">
        <f t="shared" si="24"/>
        <v>0</v>
      </c>
      <c r="JC11">
        <f t="shared" si="24"/>
        <v>0</v>
      </c>
      <c r="JD11">
        <f t="shared" si="24"/>
        <v>0</v>
      </c>
      <c r="JE11">
        <f t="shared" si="24"/>
        <v>0</v>
      </c>
      <c r="JF11">
        <f t="shared" si="24"/>
        <v>0</v>
      </c>
      <c r="JG11">
        <f t="shared" si="22"/>
        <v>0</v>
      </c>
      <c r="JH11">
        <f t="shared" si="19"/>
        <v>0</v>
      </c>
      <c r="JI11">
        <f t="shared" si="19"/>
        <v>0</v>
      </c>
      <c r="JJ11">
        <f t="shared" si="19"/>
        <v>0</v>
      </c>
      <c r="JK11">
        <f t="shared" si="19"/>
        <v>0</v>
      </c>
      <c r="JL11">
        <f t="shared" si="19"/>
        <v>0</v>
      </c>
      <c r="JM11">
        <f t="shared" si="19"/>
        <v>0</v>
      </c>
      <c r="JN11">
        <f t="shared" si="19"/>
        <v>0</v>
      </c>
      <c r="JO11">
        <f t="shared" si="19"/>
        <v>0</v>
      </c>
      <c r="JP11">
        <f t="shared" si="19"/>
        <v>0</v>
      </c>
      <c r="JQ11">
        <f t="shared" si="19"/>
        <v>0</v>
      </c>
      <c r="JR11">
        <f t="shared" si="19"/>
        <v>0</v>
      </c>
      <c r="JS11">
        <f t="shared" si="19"/>
        <v>0</v>
      </c>
      <c r="JT11">
        <f t="shared" si="19"/>
        <v>0</v>
      </c>
      <c r="JU11">
        <f t="shared" si="19"/>
        <v>0</v>
      </c>
      <c r="JV11">
        <f t="shared" si="19"/>
        <v>0</v>
      </c>
      <c r="JW11">
        <f t="shared" si="19"/>
        <v>0</v>
      </c>
      <c r="JX11">
        <f t="shared" si="19"/>
        <v>0</v>
      </c>
      <c r="JY11">
        <f t="shared" si="19"/>
        <v>0</v>
      </c>
      <c r="JZ11">
        <f t="shared" si="19"/>
        <v>0</v>
      </c>
      <c r="KA11">
        <f t="shared" si="19"/>
        <v>0</v>
      </c>
      <c r="KB11">
        <f t="shared" si="19"/>
        <v>0</v>
      </c>
      <c r="KC11">
        <f t="shared" si="19"/>
        <v>0</v>
      </c>
      <c r="KD11">
        <f t="shared" si="19"/>
        <v>0</v>
      </c>
      <c r="KE11">
        <f t="shared" si="19"/>
        <v>0</v>
      </c>
      <c r="KF11">
        <f t="shared" si="19"/>
        <v>0</v>
      </c>
      <c r="KG11">
        <f t="shared" si="19"/>
        <v>0</v>
      </c>
      <c r="KH11">
        <f t="shared" si="19"/>
        <v>0</v>
      </c>
      <c r="KI11">
        <f t="shared" si="19"/>
        <v>0</v>
      </c>
      <c r="KJ11">
        <f t="shared" si="19"/>
        <v>0</v>
      </c>
      <c r="KK11">
        <f t="shared" si="19"/>
        <v>0</v>
      </c>
      <c r="KL11">
        <f t="shared" si="19"/>
        <v>0</v>
      </c>
      <c r="KM11">
        <f t="shared" si="19"/>
        <v>0</v>
      </c>
      <c r="KN11">
        <f t="shared" si="19"/>
        <v>0</v>
      </c>
      <c r="KO11">
        <f t="shared" si="19"/>
        <v>0</v>
      </c>
      <c r="KP11">
        <f t="shared" si="19"/>
        <v>0</v>
      </c>
      <c r="KQ11">
        <f t="shared" si="19"/>
        <v>0</v>
      </c>
      <c r="KR11">
        <f t="shared" si="19"/>
        <v>0</v>
      </c>
      <c r="KS11">
        <f t="shared" si="19"/>
        <v>0</v>
      </c>
      <c r="KT11">
        <f t="shared" si="19"/>
        <v>0</v>
      </c>
      <c r="KU11">
        <f t="shared" si="19"/>
        <v>0</v>
      </c>
      <c r="KV11">
        <f t="shared" si="19"/>
        <v>0</v>
      </c>
      <c r="KW11">
        <f t="shared" si="19"/>
        <v>0</v>
      </c>
      <c r="KX11">
        <f t="shared" si="19"/>
        <v>0</v>
      </c>
      <c r="KY11">
        <f t="shared" si="19"/>
        <v>0</v>
      </c>
      <c r="KZ11">
        <f t="shared" si="19"/>
        <v>0</v>
      </c>
      <c r="LA11">
        <f t="shared" si="19"/>
        <v>0</v>
      </c>
      <c r="LB11">
        <f t="shared" si="19"/>
        <v>0</v>
      </c>
      <c r="LC11">
        <f t="shared" si="19"/>
        <v>0</v>
      </c>
      <c r="LD11">
        <f t="shared" si="19"/>
        <v>0</v>
      </c>
      <c r="LE11">
        <f t="shared" si="19"/>
        <v>0</v>
      </c>
      <c r="LF11">
        <f t="shared" si="19"/>
        <v>0</v>
      </c>
      <c r="LG11">
        <f t="shared" si="19"/>
        <v>0</v>
      </c>
      <c r="LH11">
        <f t="shared" si="19"/>
        <v>0</v>
      </c>
      <c r="LI11">
        <f t="shared" si="19"/>
        <v>0</v>
      </c>
      <c r="LJ11">
        <f t="shared" si="19"/>
        <v>0</v>
      </c>
      <c r="LK11">
        <f t="shared" si="19"/>
        <v>0</v>
      </c>
      <c r="LL11">
        <f t="shared" si="19"/>
        <v>0</v>
      </c>
      <c r="LM11">
        <f t="shared" si="19"/>
        <v>0</v>
      </c>
      <c r="LN11">
        <f t="shared" si="19"/>
        <v>0</v>
      </c>
      <c r="LO11">
        <f t="shared" si="19"/>
        <v>0</v>
      </c>
      <c r="LP11">
        <f t="shared" si="19"/>
        <v>0</v>
      </c>
      <c r="LQ11">
        <f t="shared" si="19"/>
        <v>0</v>
      </c>
      <c r="LR11">
        <f t="shared" si="19"/>
        <v>0</v>
      </c>
      <c r="LS11">
        <f t="shared" si="20"/>
        <v>0</v>
      </c>
      <c r="LT11">
        <f t="shared" si="20"/>
        <v>0</v>
      </c>
      <c r="LU11">
        <f t="shared" si="20"/>
        <v>0</v>
      </c>
      <c r="LV11">
        <f t="shared" si="20"/>
        <v>0</v>
      </c>
      <c r="LW11">
        <f t="shared" si="20"/>
        <v>0</v>
      </c>
      <c r="LX11">
        <f t="shared" si="20"/>
        <v>0</v>
      </c>
      <c r="LY11">
        <f t="shared" si="20"/>
        <v>0</v>
      </c>
      <c r="LZ11">
        <f t="shared" si="20"/>
        <v>0</v>
      </c>
      <c r="MA11">
        <f t="shared" si="20"/>
        <v>0</v>
      </c>
      <c r="MB11">
        <f t="shared" si="20"/>
        <v>0</v>
      </c>
      <c r="MC11">
        <f t="shared" si="20"/>
        <v>0</v>
      </c>
      <c r="MD11">
        <f t="shared" si="20"/>
        <v>0</v>
      </c>
      <c r="ME11">
        <f t="shared" si="20"/>
        <v>0</v>
      </c>
      <c r="MF11">
        <f t="shared" si="20"/>
        <v>0</v>
      </c>
      <c r="MG11">
        <f t="shared" si="20"/>
        <v>0</v>
      </c>
      <c r="MH11">
        <f t="shared" si="20"/>
        <v>0</v>
      </c>
      <c r="MI11">
        <f t="shared" si="20"/>
        <v>0</v>
      </c>
      <c r="MJ11">
        <f t="shared" si="20"/>
        <v>0</v>
      </c>
      <c r="MK11">
        <f t="shared" si="20"/>
        <v>0</v>
      </c>
      <c r="ML11">
        <f t="shared" si="20"/>
        <v>0</v>
      </c>
      <c r="MM11">
        <f t="shared" si="20"/>
        <v>0</v>
      </c>
      <c r="MN11">
        <f t="shared" si="20"/>
        <v>0</v>
      </c>
      <c r="MO11">
        <f t="shared" si="20"/>
        <v>0</v>
      </c>
      <c r="MP11">
        <f t="shared" si="20"/>
        <v>0</v>
      </c>
      <c r="MQ11">
        <f t="shared" si="20"/>
        <v>0</v>
      </c>
      <c r="MR11">
        <f t="shared" si="20"/>
        <v>0</v>
      </c>
      <c r="MS11">
        <f t="shared" si="20"/>
        <v>0</v>
      </c>
      <c r="MT11">
        <f t="shared" si="20"/>
        <v>0</v>
      </c>
      <c r="MU11">
        <f t="shared" si="20"/>
        <v>0</v>
      </c>
      <c r="MV11">
        <f t="shared" si="20"/>
        <v>0</v>
      </c>
      <c r="MW11">
        <f t="shared" si="20"/>
        <v>0</v>
      </c>
      <c r="MX11">
        <f t="shared" si="20"/>
        <v>0</v>
      </c>
      <c r="MY11">
        <f t="shared" si="20"/>
        <v>0</v>
      </c>
      <c r="MZ11">
        <f t="shared" si="20"/>
        <v>0</v>
      </c>
      <c r="NA11">
        <f t="shared" si="20"/>
        <v>0</v>
      </c>
      <c r="NB11">
        <f t="shared" si="20"/>
        <v>0</v>
      </c>
      <c r="NC11">
        <f t="shared" si="20"/>
        <v>0</v>
      </c>
      <c r="ND11">
        <f t="shared" si="20"/>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D6"/>
  <sheetViews>
    <sheetView workbookViewId="0">
      <selection activeCell="H33" sqref="H33"/>
    </sheetView>
  </sheetViews>
  <sheetFormatPr defaultRowHeight="14.25" x14ac:dyDescent="0.45"/>
  <cols>
    <col min="1" max="1" width="20.6640625" customWidth="1"/>
    <col min="3" max="3" width="11.9296875" customWidth="1"/>
    <col min="7" max="7" width="19.73046875" customWidth="1"/>
  </cols>
  <sheetData>
    <row r="1" spans="1:368" s="1" customFormat="1" x14ac:dyDescent="0.45">
      <c r="A1" s="1" t="s">
        <v>2</v>
      </c>
      <c r="B1" s="1" t="s">
        <v>16</v>
      </c>
      <c r="C1" s="1" t="s">
        <v>17</v>
      </c>
      <c r="D1" s="1" t="s">
        <v>18</v>
      </c>
      <c r="E1" s="1" t="s">
        <v>19</v>
      </c>
      <c r="F1" s="1" t="s">
        <v>20</v>
      </c>
      <c r="G1" s="1" t="s">
        <v>21</v>
      </c>
      <c r="H1" s="1">
        <v>0</v>
      </c>
      <c r="I1" s="1">
        <v>1</v>
      </c>
      <c r="J1" s="1">
        <v>2</v>
      </c>
      <c r="K1" s="1">
        <v>3</v>
      </c>
      <c r="L1" s="1">
        <v>4</v>
      </c>
      <c r="M1" s="1">
        <v>5</v>
      </c>
      <c r="N1" s="1">
        <v>6</v>
      </c>
      <c r="O1" s="1">
        <v>7</v>
      </c>
      <c r="P1" s="1">
        <v>8</v>
      </c>
      <c r="Q1" s="1">
        <v>9</v>
      </c>
      <c r="R1" s="1">
        <v>10</v>
      </c>
      <c r="S1" s="1">
        <v>11</v>
      </c>
      <c r="T1" s="1">
        <v>12</v>
      </c>
      <c r="U1" s="1">
        <v>13</v>
      </c>
      <c r="V1" s="1">
        <v>14</v>
      </c>
      <c r="W1" s="1">
        <v>15</v>
      </c>
      <c r="X1" s="1">
        <v>16</v>
      </c>
      <c r="Y1" s="1">
        <v>17</v>
      </c>
      <c r="Z1" s="1">
        <v>18</v>
      </c>
      <c r="AA1" s="1">
        <v>19</v>
      </c>
      <c r="AB1" s="1">
        <v>20</v>
      </c>
      <c r="AC1" s="1">
        <v>21</v>
      </c>
      <c r="AD1" s="1">
        <v>22</v>
      </c>
      <c r="AE1" s="1">
        <v>23</v>
      </c>
      <c r="AF1" s="1">
        <v>24</v>
      </c>
      <c r="AG1" s="1">
        <v>25</v>
      </c>
      <c r="AH1" s="1">
        <v>26</v>
      </c>
      <c r="AI1" s="1">
        <v>27</v>
      </c>
      <c r="AJ1" s="1">
        <v>28</v>
      </c>
      <c r="AK1" s="1">
        <v>29</v>
      </c>
      <c r="AL1" s="1">
        <v>30</v>
      </c>
      <c r="AM1" s="1">
        <v>31</v>
      </c>
      <c r="AN1" s="1">
        <v>32</v>
      </c>
      <c r="AO1" s="1">
        <v>33</v>
      </c>
      <c r="AP1" s="1">
        <v>34</v>
      </c>
      <c r="AQ1" s="1">
        <v>35</v>
      </c>
      <c r="AR1" s="1">
        <v>36</v>
      </c>
      <c r="AS1" s="1">
        <v>37</v>
      </c>
      <c r="AT1" s="1">
        <v>38</v>
      </c>
      <c r="AU1" s="1">
        <v>39</v>
      </c>
      <c r="AV1" s="1">
        <v>40</v>
      </c>
      <c r="AW1" s="1">
        <v>41</v>
      </c>
      <c r="AX1" s="1">
        <v>42</v>
      </c>
      <c r="AY1" s="1">
        <v>43</v>
      </c>
      <c r="AZ1" s="1">
        <v>44</v>
      </c>
      <c r="BA1" s="1">
        <v>45</v>
      </c>
      <c r="BB1" s="1">
        <v>46</v>
      </c>
      <c r="BC1" s="1">
        <v>47</v>
      </c>
      <c r="BD1" s="1">
        <v>48</v>
      </c>
      <c r="BE1" s="1">
        <v>49</v>
      </c>
      <c r="BF1" s="1">
        <v>50</v>
      </c>
      <c r="BG1" s="1">
        <v>51</v>
      </c>
      <c r="BH1" s="1">
        <v>52</v>
      </c>
      <c r="BI1" s="1">
        <v>53</v>
      </c>
      <c r="BJ1" s="1">
        <v>54</v>
      </c>
      <c r="BK1" s="1">
        <v>55</v>
      </c>
      <c r="BL1" s="1">
        <v>56</v>
      </c>
      <c r="BM1" s="1">
        <v>57</v>
      </c>
      <c r="BN1" s="1">
        <v>58</v>
      </c>
      <c r="BO1" s="1">
        <v>59</v>
      </c>
      <c r="BP1" s="1">
        <v>60</v>
      </c>
      <c r="BQ1" s="1">
        <v>61</v>
      </c>
      <c r="BR1" s="1">
        <v>62</v>
      </c>
      <c r="BS1" s="1">
        <v>63</v>
      </c>
      <c r="BT1" s="1">
        <v>64</v>
      </c>
      <c r="BU1" s="1">
        <v>65</v>
      </c>
      <c r="BV1" s="1">
        <v>66</v>
      </c>
      <c r="BW1" s="1">
        <v>67</v>
      </c>
      <c r="BX1" s="1">
        <v>68</v>
      </c>
      <c r="BY1" s="1">
        <v>69</v>
      </c>
      <c r="BZ1" s="1">
        <v>70</v>
      </c>
      <c r="CA1" s="1">
        <v>71</v>
      </c>
      <c r="CB1" s="1">
        <v>72</v>
      </c>
      <c r="CC1" s="1">
        <v>73</v>
      </c>
      <c r="CD1" s="1">
        <v>74</v>
      </c>
      <c r="CE1" s="1">
        <v>75</v>
      </c>
      <c r="CF1" s="1">
        <v>76</v>
      </c>
      <c r="CG1" s="1">
        <v>77</v>
      </c>
      <c r="CH1" s="1">
        <v>78</v>
      </c>
      <c r="CI1" s="1">
        <v>79</v>
      </c>
      <c r="CJ1" s="1">
        <v>80</v>
      </c>
      <c r="CK1" s="1">
        <v>81</v>
      </c>
      <c r="CL1" s="1">
        <v>82</v>
      </c>
      <c r="CM1" s="1">
        <v>83</v>
      </c>
      <c r="CN1" s="1">
        <v>84</v>
      </c>
      <c r="CO1" s="1">
        <v>85</v>
      </c>
      <c r="CP1" s="1">
        <v>86</v>
      </c>
      <c r="CQ1" s="1">
        <v>87</v>
      </c>
      <c r="CR1" s="1">
        <v>88</v>
      </c>
      <c r="CS1" s="1">
        <v>89</v>
      </c>
      <c r="CT1" s="1">
        <v>90</v>
      </c>
      <c r="CU1" s="1">
        <v>91</v>
      </c>
      <c r="CV1" s="1">
        <v>92</v>
      </c>
      <c r="CW1" s="1">
        <v>93</v>
      </c>
      <c r="CX1" s="1">
        <v>94</v>
      </c>
      <c r="CY1" s="1">
        <v>95</v>
      </c>
      <c r="CZ1" s="1">
        <v>96</v>
      </c>
      <c r="DA1" s="1">
        <v>97</v>
      </c>
      <c r="DB1" s="1">
        <v>98</v>
      </c>
      <c r="DC1" s="1">
        <v>99</v>
      </c>
      <c r="DD1" s="1">
        <v>100</v>
      </c>
      <c r="DE1" s="1">
        <v>101</v>
      </c>
      <c r="DF1" s="1">
        <v>102</v>
      </c>
      <c r="DG1" s="1">
        <v>103</v>
      </c>
      <c r="DH1" s="1">
        <v>104</v>
      </c>
      <c r="DI1" s="1">
        <v>105</v>
      </c>
      <c r="DJ1" s="1">
        <v>106</v>
      </c>
      <c r="DK1" s="1">
        <v>107</v>
      </c>
      <c r="DL1" s="1">
        <v>108</v>
      </c>
      <c r="DM1" s="1">
        <v>109</v>
      </c>
      <c r="DN1" s="1">
        <v>110</v>
      </c>
      <c r="DO1" s="1">
        <v>111</v>
      </c>
      <c r="DP1" s="1">
        <v>112</v>
      </c>
      <c r="DQ1" s="1">
        <v>113</v>
      </c>
      <c r="DR1" s="1">
        <v>114</v>
      </c>
      <c r="DS1" s="1">
        <v>115</v>
      </c>
      <c r="DT1" s="1">
        <v>116</v>
      </c>
      <c r="DU1" s="1">
        <v>117</v>
      </c>
      <c r="DV1" s="1">
        <v>118</v>
      </c>
      <c r="DW1" s="1">
        <v>119</v>
      </c>
      <c r="DX1" s="1">
        <v>120</v>
      </c>
      <c r="DY1" s="1">
        <v>121</v>
      </c>
      <c r="DZ1" s="1">
        <v>122</v>
      </c>
      <c r="EA1" s="1">
        <v>123</v>
      </c>
      <c r="EB1" s="1">
        <v>124</v>
      </c>
      <c r="EC1" s="1">
        <v>125</v>
      </c>
      <c r="ED1" s="1">
        <v>126</v>
      </c>
      <c r="EE1" s="1">
        <v>127</v>
      </c>
      <c r="EF1" s="1">
        <v>128</v>
      </c>
      <c r="EG1" s="1">
        <v>129</v>
      </c>
      <c r="EH1" s="1">
        <v>130</v>
      </c>
      <c r="EI1" s="1">
        <v>131</v>
      </c>
      <c r="EJ1" s="1">
        <v>132</v>
      </c>
      <c r="EK1" s="1">
        <v>133</v>
      </c>
      <c r="EL1" s="1">
        <v>134</v>
      </c>
      <c r="EM1" s="1">
        <v>135</v>
      </c>
      <c r="EN1" s="1">
        <v>136</v>
      </c>
      <c r="EO1" s="1">
        <v>137</v>
      </c>
      <c r="EP1" s="1">
        <v>138</v>
      </c>
      <c r="EQ1" s="1">
        <v>139</v>
      </c>
      <c r="ER1" s="1">
        <v>140</v>
      </c>
      <c r="ES1" s="1">
        <v>141</v>
      </c>
      <c r="ET1" s="1">
        <v>142</v>
      </c>
      <c r="EU1" s="1">
        <v>143</v>
      </c>
      <c r="EV1" s="1">
        <v>144</v>
      </c>
      <c r="EW1" s="1">
        <v>145</v>
      </c>
      <c r="EX1" s="1">
        <v>146</v>
      </c>
      <c r="EY1" s="1">
        <v>147</v>
      </c>
      <c r="EZ1" s="1">
        <v>148</v>
      </c>
      <c r="FA1" s="1">
        <v>149</v>
      </c>
      <c r="FB1" s="1">
        <v>150</v>
      </c>
      <c r="FC1" s="1">
        <v>151</v>
      </c>
      <c r="FD1" s="1">
        <v>152</v>
      </c>
      <c r="FE1" s="1">
        <v>153</v>
      </c>
      <c r="FF1" s="1">
        <v>154</v>
      </c>
      <c r="FG1" s="1">
        <v>155</v>
      </c>
      <c r="FH1" s="1">
        <v>156</v>
      </c>
      <c r="FI1" s="1">
        <v>157</v>
      </c>
      <c r="FJ1" s="1">
        <v>158</v>
      </c>
      <c r="FK1" s="1">
        <v>159</v>
      </c>
      <c r="FL1" s="1">
        <v>160</v>
      </c>
      <c r="FM1" s="1">
        <v>161</v>
      </c>
      <c r="FN1" s="1">
        <v>162</v>
      </c>
      <c r="FO1" s="1">
        <v>163</v>
      </c>
      <c r="FP1" s="1">
        <v>164</v>
      </c>
      <c r="FQ1" s="1">
        <v>165</v>
      </c>
      <c r="FR1" s="1">
        <v>166</v>
      </c>
      <c r="FS1" s="1">
        <v>167</v>
      </c>
      <c r="FT1" s="1">
        <v>168</v>
      </c>
      <c r="FU1" s="1">
        <v>169</v>
      </c>
      <c r="FV1" s="1">
        <v>170</v>
      </c>
      <c r="FW1" s="1">
        <v>171</v>
      </c>
      <c r="FX1" s="1">
        <v>172</v>
      </c>
      <c r="FY1" s="1">
        <v>173</v>
      </c>
      <c r="FZ1" s="1">
        <v>174</v>
      </c>
      <c r="GA1" s="1">
        <v>175</v>
      </c>
      <c r="GB1" s="1">
        <v>176</v>
      </c>
      <c r="GC1" s="1">
        <v>177</v>
      </c>
      <c r="GD1" s="1">
        <v>178</v>
      </c>
      <c r="GE1" s="1">
        <v>179</v>
      </c>
      <c r="GF1" s="1">
        <v>180</v>
      </c>
      <c r="GG1" s="1">
        <v>181</v>
      </c>
      <c r="GH1" s="1">
        <v>182</v>
      </c>
      <c r="GI1" s="1">
        <v>183</v>
      </c>
      <c r="GJ1" s="1">
        <v>184</v>
      </c>
      <c r="GK1" s="1">
        <v>185</v>
      </c>
      <c r="GL1" s="1">
        <v>186</v>
      </c>
      <c r="GM1" s="1">
        <v>187</v>
      </c>
      <c r="GN1" s="1">
        <v>188</v>
      </c>
      <c r="GO1" s="1">
        <v>189</v>
      </c>
      <c r="GP1" s="1">
        <v>190</v>
      </c>
      <c r="GQ1" s="1">
        <v>191</v>
      </c>
      <c r="GR1" s="1">
        <v>192</v>
      </c>
      <c r="GS1" s="1">
        <v>193</v>
      </c>
      <c r="GT1" s="1">
        <v>194</v>
      </c>
      <c r="GU1" s="1">
        <v>195</v>
      </c>
      <c r="GV1" s="1">
        <v>196</v>
      </c>
      <c r="GW1" s="1">
        <v>197</v>
      </c>
      <c r="GX1" s="1">
        <v>198</v>
      </c>
      <c r="GY1" s="1">
        <v>199</v>
      </c>
      <c r="GZ1" s="1">
        <v>200</v>
      </c>
      <c r="HA1" s="1">
        <v>201</v>
      </c>
      <c r="HB1" s="1">
        <v>202</v>
      </c>
      <c r="HC1" s="1">
        <v>203</v>
      </c>
      <c r="HD1" s="1">
        <v>204</v>
      </c>
      <c r="HE1" s="1">
        <v>205</v>
      </c>
      <c r="HF1" s="1">
        <v>206</v>
      </c>
      <c r="HG1" s="1">
        <v>207</v>
      </c>
      <c r="HH1" s="1">
        <v>208</v>
      </c>
      <c r="HI1" s="1">
        <v>209</v>
      </c>
      <c r="HJ1" s="1">
        <v>210</v>
      </c>
      <c r="HK1" s="1">
        <v>211</v>
      </c>
      <c r="HL1" s="1">
        <v>212</v>
      </c>
      <c r="HM1" s="1">
        <v>213</v>
      </c>
      <c r="HN1" s="1">
        <v>214</v>
      </c>
      <c r="HO1" s="1">
        <v>215</v>
      </c>
      <c r="HP1" s="1">
        <v>216</v>
      </c>
      <c r="HQ1" s="1">
        <v>217</v>
      </c>
      <c r="HR1" s="1">
        <v>218</v>
      </c>
      <c r="HS1" s="1">
        <v>219</v>
      </c>
      <c r="HT1" s="1">
        <v>220</v>
      </c>
      <c r="HU1" s="1">
        <v>221</v>
      </c>
      <c r="HV1" s="1">
        <v>222</v>
      </c>
      <c r="HW1" s="1">
        <v>223</v>
      </c>
      <c r="HX1" s="1">
        <v>224</v>
      </c>
      <c r="HY1" s="1">
        <v>225</v>
      </c>
      <c r="HZ1" s="1">
        <v>226</v>
      </c>
      <c r="IA1" s="1">
        <v>227</v>
      </c>
      <c r="IB1" s="1">
        <v>228</v>
      </c>
      <c r="IC1" s="1">
        <v>229</v>
      </c>
      <c r="ID1" s="1">
        <v>230</v>
      </c>
      <c r="IE1" s="1">
        <v>231</v>
      </c>
      <c r="IF1" s="1">
        <v>232</v>
      </c>
      <c r="IG1" s="1">
        <v>233</v>
      </c>
      <c r="IH1" s="1">
        <v>234</v>
      </c>
      <c r="II1" s="1">
        <v>235</v>
      </c>
      <c r="IJ1" s="1">
        <v>236</v>
      </c>
      <c r="IK1" s="1">
        <v>237</v>
      </c>
      <c r="IL1" s="1">
        <v>238</v>
      </c>
      <c r="IM1" s="1">
        <v>239</v>
      </c>
      <c r="IN1" s="1">
        <v>240</v>
      </c>
      <c r="IO1" s="1">
        <v>241</v>
      </c>
      <c r="IP1" s="1">
        <v>242</v>
      </c>
      <c r="IQ1" s="1">
        <v>243</v>
      </c>
      <c r="IR1" s="1">
        <v>244</v>
      </c>
      <c r="IS1" s="1">
        <v>245</v>
      </c>
      <c r="IT1" s="1">
        <v>246</v>
      </c>
      <c r="IU1" s="1">
        <v>247</v>
      </c>
      <c r="IV1" s="1">
        <v>248</v>
      </c>
      <c r="IW1" s="1">
        <v>249</v>
      </c>
      <c r="IX1" s="1">
        <v>250</v>
      </c>
      <c r="IY1" s="1">
        <v>251</v>
      </c>
      <c r="IZ1" s="1">
        <v>252</v>
      </c>
      <c r="JA1" s="1">
        <v>253</v>
      </c>
      <c r="JB1" s="1">
        <v>254</v>
      </c>
      <c r="JC1" s="1">
        <v>255</v>
      </c>
      <c r="JD1" s="1">
        <v>256</v>
      </c>
      <c r="JE1" s="1">
        <v>257</v>
      </c>
      <c r="JF1" s="1">
        <v>258</v>
      </c>
      <c r="JG1" s="1">
        <v>259</v>
      </c>
      <c r="JH1" s="1">
        <v>260</v>
      </c>
      <c r="JI1" s="1">
        <v>261</v>
      </c>
      <c r="JJ1" s="1">
        <v>262</v>
      </c>
      <c r="JK1" s="1">
        <v>263</v>
      </c>
      <c r="JL1" s="1">
        <v>264</v>
      </c>
      <c r="JM1" s="1">
        <v>265</v>
      </c>
      <c r="JN1" s="1">
        <v>266</v>
      </c>
      <c r="JO1" s="1">
        <v>267</v>
      </c>
      <c r="JP1" s="1">
        <v>268</v>
      </c>
      <c r="JQ1" s="1">
        <v>269</v>
      </c>
      <c r="JR1" s="1">
        <v>270</v>
      </c>
      <c r="JS1" s="1">
        <v>271</v>
      </c>
      <c r="JT1" s="1">
        <v>272</v>
      </c>
      <c r="JU1" s="1">
        <v>273</v>
      </c>
      <c r="JV1" s="1">
        <v>274</v>
      </c>
      <c r="JW1" s="1">
        <v>275</v>
      </c>
      <c r="JX1" s="1">
        <v>276</v>
      </c>
      <c r="JY1" s="1">
        <v>277</v>
      </c>
      <c r="JZ1" s="1">
        <v>278</v>
      </c>
      <c r="KA1" s="1">
        <v>279</v>
      </c>
      <c r="KB1" s="1">
        <v>280</v>
      </c>
      <c r="KC1" s="1">
        <v>281</v>
      </c>
      <c r="KD1" s="1">
        <v>282</v>
      </c>
      <c r="KE1" s="1">
        <v>283</v>
      </c>
      <c r="KF1" s="1">
        <v>284</v>
      </c>
      <c r="KG1" s="1">
        <v>285</v>
      </c>
      <c r="KH1" s="1">
        <v>286</v>
      </c>
      <c r="KI1" s="1">
        <v>287</v>
      </c>
      <c r="KJ1" s="1">
        <v>288</v>
      </c>
      <c r="KK1" s="1">
        <v>289</v>
      </c>
      <c r="KL1" s="1">
        <v>290</v>
      </c>
      <c r="KM1" s="1">
        <v>291</v>
      </c>
      <c r="KN1" s="1">
        <v>292</v>
      </c>
      <c r="KO1" s="1">
        <v>293</v>
      </c>
      <c r="KP1" s="1">
        <v>294</v>
      </c>
      <c r="KQ1" s="1">
        <v>295</v>
      </c>
      <c r="KR1" s="1">
        <v>296</v>
      </c>
      <c r="KS1" s="1">
        <v>297</v>
      </c>
      <c r="KT1" s="1">
        <v>298</v>
      </c>
      <c r="KU1" s="1">
        <v>299</v>
      </c>
      <c r="KV1" s="1">
        <v>300</v>
      </c>
      <c r="KW1" s="1">
        <v>301</v>
      </c>
      <c r="KX1" s="1">
        <v>302</v>
      </c>
      <c r="KY1" s="1">
        <v>303</v>
      </c>
      <c r="KZ1" s="1">
        <v>304</v>
      </c>
      <c r="LA1" s="1">
        <v>305</v>
      </c>
      <c r="LB1" s="1">
        <v>306</v>
      </c>
      <c r="LC1" s="1">
        <v>307</v>
      </c>
      <c r="LD1" s="1">
        <v>308</v>
      </c>
      <c r="LE1" s="1">
        <v>309</v>
      </c>
      <c r="LF1" s="1">
        <v>310</v>
      </c>
      <c r="LG1" s="1">
        <v>311</v>
      </c>
      <c r="LH1" s="1">
        <v>312</v>
      </c>
      <c r="LI1" s="1">
        <v>313</v>
      </c>
      <c r="LJ1" s="1">
        <v>314</v>
      </c>
      <c r="LK1" s="1">
        <v>315</v>
      </c>
      <c r="LL1" s="1">
        <v>316</v>
      </c>
      <c r="LM1" s="1">
        <v>317</v>
      </c>
      <c r="LN1" s="1">
        <v>318</v>
      </c>
      <c r="LO1" s="1">
        <v>319</v>
      </c>
      <c r="LP1" s="1">
        <v>320</v>
      </c>
      <c r="LQ1" s="1">
        <v>321</v>
      </c>
      <c r="LR1" s="1">
        <v>322</v>
      </c>
      <c r="LS1" s="1">
        <v>323</v>
      </c>
      <c r="LT1" s="1">
        <v>324</v>
      </c>
      <c r="LU1" s="1">
        <v>325</v>
      </c>
      <c r="LV1" s="1">
        <v>326</v>
      </c>
      <c r="LW1" s="1">
        <v>327</v>
      </c>
      <c r="LX1" s="1">
        <v>328</v>
      </c>
      <c r="LY1" s="1">
        <v>329</v>
      </c>
      <c r="LZ1" s="1">
        <v>330</v>
      </c>
      <c r="MA1" s="1">
        <v>331</v>
      </c>
      <c r="MB1" s="1">
        <v>332</v>
      </c>
      <c r="MC1" s="1">
        <v>333</v>
      </c>
      <c r="MD1" s="1">
        <v>334</v>
      </c>
      <c r="ME1" s="1">
        <v>335</v>
      </c>
      <c r="MF1" s="1">
        <v>336</v>
      </c>
      <c r="MG1" s="1">
        <v>337</v>
      </c>
      <c r="MH1" s="1">
        <v>338</v>
      </c>
      <c r="MI1" s="1">
        <v>339</v>
      </c>
      <c r="MJ1" s="1">
        <v>340</v>
      </c>
      <c r="MK1" s="1">
        <v>341</v>
      </c>
      <c r="ML1" s="1">
        <v>342</v>
      </c>
      <c r="MM1" s="1">
        <v>343</v>
      </c>
      <c r="MN1" s="1">
        <v>344</v>
      </c>
      <c r="MO1" s="1">
        <v>345</v>
      </c>
      <c r="MP1" s="1">
        <v>346</v>
      </c>
      <c r="MQ1" s="1">
        <v>347</v>
      </c>
      <c r="MR1" s="1">
        <v>348</v>
      </c>
      <c r="MS1" s="1">
        <v>349</v>
      </c>
      <c r="MT1" s="1">
        <v>350</v>
      </c>
      <c r="MU1" s="1">
        <v>351</v>
      </c>
      <c r="MV1" s="1">
        <v>352</v>
      </c>
      <c r="MW1" s="1">
        <v>353</v>
      </c>
      <c r="MX1" s="1">
        <v>354</v>
      </c>
      <c r="MY1" s="1">
        <v>355</v>
      </c>
      <c r="MZ1" s="1">
        <v>356</v>
      </c>
      <c r="NA1" s="1">
        <v>357</v>
      </c>
      <c r="NB1" s="1">
        <v>358</v>
      </c>
      <c r="NC1" s="1">
        <v>359</v>
      </c>
      <c r="ND1" s="1">
        <v>360</v>
      </c>
    </row>
    <row r="2" spans="1:368" x14ac:dyDescent="0.45">
      <c r="A2" t="s">
        <v>15</v>
      </c>
      <c r="B2">
        <f>(SUM(Kwaliteitsstandaard3a))/4</f>
        <v>0</v>
      </c>
      <c r="C2">
        <v>1</v>
      </c>
      <c r="D2">
        <f>C2/SUM($C$2:$C$6)</f>
        <v>0.2</v>
      </c>
      <c r="E2">
        <f>0</f>
        <v>0</v>
      </c>
      <c r="F2">
        <f>360*SUM($D$2:D2)</f>
        <v>72</v>
      </c>
      <c r="G2" t="s">
        <v>15</v>
      </c>
      <c r="H2">
        <f>IF(AND(H$1&gt;=$E2,H$1&lt;=$F2),$B2,0)</f>
        <v>0</v>
      </c>
      <c r="I2">
        <f t="shared" ref="I2:BT6" si="0">IF(AND(I$1&gt;=$E2,I$1&lt;=$F2),$B2,0)</f>
        <v>0</v>
      </c>
      <c r="J2">
        <f t="shared" si="0"/>
        <v>0</v>
      </c>
      <c r="K2">
        <f t="shared" si="0"/>
        <v>0</v>
      </c>
      <c r="L2">
        <f t="shared" si="0"/>
        <v>0</v>
      </c>
      <c r="M2">
        <f t="shared" si="0"/>
        <v>0</v>
      </c>
      <c r="N2">
        <f t="shared" si="0"/>
        <v>0</v>
      </c>
      <c r="O2">
        <f t="shared" si="0"/>
        <v>0</v>
      </c>
      <c r="P2">
        <f t="shared" si="0"/>
        <v>0</v>
      </c>
      <c r="Q2">
        <f t="shared" si="0"/>
        <v>0</v>
      </c>
      <c r="R2">
        <f t="shared" si="0"/>
        <v>0</v>
      </c>
      <c r="S2">
        <f t="shared" si="0"/>
        <v>0</v>
      </c>
      <c r="T2">
        <f t="shared" si="0"/>
        <v>0</v>
      </c>
      <c r="U2">
        <f t="shared" si="0"/>
        <v>0</v>
      </c>
      <c r="V2">
        <f t="shared" si="0"/>
        <v>0</v>
      </c>
      <c r="W2">
        <f t="shared" si="0"/>
        <v>0</v>
      </c>
      <c r="X2">
        <f t="shared" si="0"/>
        <v>0</v>
      </c>
      <c r="Y2">
        <f t="shared" si="0"/>
        <v>0</v>
      </c>
      <c r="Z2">
        <f t="shared" si="0"/>
        <v>0</v>
      </c>
      <c r="AA2">
        <f t="shared" si="0"/>
        <v>0</v>
      </c>
      <c r="AB2">
        <f t="shared" si="0"/>
        <v>0</v>
      </c>
      <c r="AC2">
        <f t="shared" si="0"/>
        <v>0</v>
      </c>
      <c r="AD2">
        <f t="shared" si="0"/>
        <v>0</v>
      </c>
      <c r="AE2">
        <f t="shared" si="0"/>
        <v>0</v>
      </c>
      <c r="AF2">
        <f t="shared" si="0"/>
        <v>0</v>
      </c>
      <c r="AG2">
        <f t="shared" si="0"/>
        <v>0</v>
      </c>
      <c r="AH2">
        <f t="shared" si="0"/>
        <v>0</v>
      </c>
      <c r="AI2">
        <f t="shared" si="0"/>
        <v>0</v>
      </c>
      <c r="AJ2">
        <f t="shared" si="0"/>
        <v>0</v>
      </c>
      <c r="AK2">
        <f t="shared" si="0"/>
        <v>0</v>
      </c>
      <c r="AL2">
        <f t="shared" si="0"/>
        <v>0</v>
      </c>
      <c r="AM2">
        <f t="shared" si="0"/>
        <v>0</v>
      </c>
      <c r="AN2">
        <f t="shared" si="0"/>
        <v>0</v>
      </c>
      <c r="AO2">
        <f t="shared" si="0"/>
        <v>0</v>
      </c>
      <c r="AP2">
        <f t="shared" si="0"/>
        <v>0</v>
      </c>
      <c r="AQ2">
        <f t="shared" si="0"/>
        <v>0</v>
      </c>
      <c r="AR2">
        <f t="shared" si="0"/>
        <v>0</v>
      </c>
      <c r="AS2">
        <f t="shared" si="0"/>
        <v>0</v>
      </c>
      <c r="AT2">
        <f t="shared" si="0"/>
        <v>0</v>
      </c>
      <c r="AU2">
        <f t="shared" si="0"/>
        <v>0</v>
      </c>
      <c r="AV2">
        <f t="shared" si="0"/>
        <v>0</v>
      </c>
      <c r="AW2">
        <f t="shared" si="0"/>
        <v>0</v>
      </c>
      <c r="AX2">
        <f t="shared" si="0"/>
        <v>0</v>
      </c>
      <c r="AY2">
        <f t="shared" si="0"/>
        <v>0</v>
      </c>
      <c r="AZ2">
        <f t="shared" si="0"/>
        <v>0</v>
      </c>
      <c r="BA2">
        <f t="shared" si="0"/>
        <v>0</v>
      </c>
      <c r="BB2">
        <f t="shared" si="0"/>
        <v>0</v>
      </c>
      <c r="BC2">
        <f t="shared" si="0"/>
        <v>0</v>
      </c>
      <c r="BD2">
        <f t="shared" si="0"/>
        <v>0</v>
      </c>
      <c r="BE2">
        <f t="shared" si="0"/>
        <v>0</v>
      </c>
      <c r="BF2">
        <f t="shared" si="0"/>
        <v>0</v>
      </c>
      <c r="BG2">
        <f t="shared" si="0"/>
        <v>0</v>
      </c>
      <c r="BH2">
        <f t="shared" si="0"/>
        <v>0</v>
      </c>
      <c r="BI2">
        <f t="shared" si="0"/>
        <v>0</v>
      </c>
      <c r="BJ2">
        <f t="shared" si="0"/>
        <v>0</v>
      </c>
      <c r="BK2">
        <f t="shared" si="0"/>
        <v>0</v>
      </c>
      <c r="BL2">
        <f t="shared" si="0"/>
        <v>0</v>
      </c>
      <c r="BM2">
        <f t="shared" si="0"/>
        <v>0</v>
      </c>
      <c r="BN2">
        <f t="shared" si="0"/>
        <v>0</v>
      </c>
      <c r="BO2">
        <f t="shared" si="0"/>
        <v>0</v>
      </c>
      <c r="BP2">
        <f t="shared" si="0"/>
        <v>0</v>
      </c>
      <c r="BQ2">
        <f t="shared" si="0"/>
        <v>0</v>
      </c>
      <c r="BR2">
        <f t="shared" si="0"/>
        <v>0</v>
      </c>
      <c r="BS2">
        <f t="shared" si="0"/>
        <v>0</v>
      </c>
      <c r="BT2">
        <f t="shared" si="0"/>
        <v>0</v>
      </c>
      <c r="BU2">
        <f t="shared" ref="BU2:EF5" si="1">IF(AND(BU$1&gt;=$E2,BU$1&lt;=$F2),$B2,0)</f>
        <v>0</v>
      </c>
      <c r="BV2">
        <f t="shared" si="1"/>
        <v>0</v>
      </c>
      <c r="BW2">
        <f t="shared" si="1"/>
        <v>0</v>
      </c>
      <c r="BX2">
        <f t="shared" si="1"/>
        <v>0</v>
      </c>
      <c r="BY2">
        <f t="shared" si="1"/>
        <v>0</v>
      </c>
      <c r="BZ2">
        <f t="shared" si="1"/>
        <v>0</v>
      </c>
      <c r="CA2">
        <f t="shared" si="1"/>
        <v>0</v>
      </c>
      <c r="CB2">
        <f t="shared" si="1"/>
        <v>0</v>
      </c>
      <c r="CC2">
        <f t="shared" si="1"/>
        <v>0</v>
      </c>
      <c r="CD2">
        <f t="shared" si="1"/>
        <v>0</v>
      </c>
      <c r="CE2">
        <f t="shared" si="1"/>
        <v>0</v>
      </c>
      <c r="CF2">
        <f t="shared" si="1"/>
        <v>0</v>
      </c>
      <c r="CG2">
        <f t="shared" si="1"/>
        <v>0</v>
      </c>
      <c r="CH2">
        <f t="shared" si="1"/>
        <v>0</v>
      </c>
      <c r="CI2">
        <f t="shared" si="1"/>
        <v>0</v>
      </c>
      <c r="CJ2">
        <f t="shared" si="1"/>
        <v>0</v>
      </c>
      <c r="CK2">
        <f t="shared" si="1"/>
        <v>0</v>
      </c>
      <c r="CL2">
        <f t="shared" si="1"/>
        <v>0</v>
      </c>
      <c r="CM2">
        <f t="shared" si="1"/>
        <v>0</v>
      </c>
      <c r="CN2">
        <f t="shared" si="1"/>
        <v>0</v>
      </c>
      <c r="CO2">
        <f t="shared" si="1"/>
        <v>0</v>
      </c>
      <c r="CP2">
        <f t="shared" si="1"/>
        <v>0</v>
      </c>
      <c r="CQ2">
        <f t="shared" si="1"/>
        <v>0</v>
      </c>
      <c r="CR2">
        <f t="shared" si="1"/>
        <v>0</v>
      </c>
      <c r="CS2">
        <f t="shared" si="1"/>
        <v>0</v>
      </c>
      <c r="CT2">
        <f t="shared" si="1"/>
        <v>0</v>
      </c>
      <c r="CU2">
        <f t="shared" si="1"/>
        <v>0</v>
      </c>
      <c r="CV2">
        <f t="shared" si="1"/>
        <v>0</v>
      </c>
      <c r="CW2">
        <f t="shared" si="1"/>
        <v>0</v>
      </c>
      <c r="CX2">
        <f t="shared" si="1"/>
        <v>0</v>
      </c>
      <c r="CY2">
        <f t="shared" si="1"/>
        <v>0</v>
      </c>
      <c r="CZ2">
        <f t="shared" si="1"/>
        <v>0</v>
      </c>
      <c r="DA2">
        <f t="shared" si="1"/>
        <v>0</v>
      </c>
      <c r="DB2">
        <f t="shared" si="1"/>
        <v>0</v>
      </c>
      <c r="DC2">
        <f t="shared" si="1"/>
        <v>0</v>
      </c>
      <c r="DD2">
        <f t="shared" si="1"/>
        <v>0</v>
      </c>
      <c r="DE2">
        <f t="shared" si="1"/>
        <v>0</v>
      </c>
      <c r="DF2">
        <f t="shared" si="1"/>
        <v>0</v>
      </c>
      <c r="DG2">
        <f t="shared" si="1"/>
        <v>0</v>
      </c>
      <c r="DH2">
        <f t="shared" si="1"/>
        <v>0</v>
      </c>
      <c r="DI2">
        <f t="shared" si="1"/>
        <v>0</v>
      </c>
      <c r="DJ2">
        <f t="shared" si="1"/>
        <v>0</v>
      </c>
      <c r="DK2">
        <f t="shared" si="1"/>
        <v>0</v>
      </c>
      <c r="DL2">
        <f t="shared" si="1"/>
        <v>0</v>
      </c>
      <c r="DM2">
        <f t="shared" si="1"/>
        <v>0</v>
      </c>
      <c r="DN2">
        <f t="shared" si="1"/>
        <v>0</v>
      </c>
      <c r="DO2">
        <f t="shared" si="1"/>
        <v>0</v>
      </c>
      <c r="DP2">
        <f t="shared" si="1"/>
        <v>0</v>
      </c>
      <c r="DQ2">
        <f t="shared" si="1"/>
        <v>0</v>
      </c>
      <c r="DR2">
        <f t="shared" si="1"/>
        <v>0</v>
      </c>
      <c r="DS2">
        <f t="shared" si="1"/>
        <v>0</v>
      </c>
      <c r="DT2">
        <f t="shared" si="1"/>
        <v>0</v>
      </c>
      <c r="DU2">
        <f t="shared" si="1"/>
        <v>0</v>
      </c>
      <c r="DV2">
        <f t="shared" si="1"/>
        <v>0</v>
      </c>
      <c r="DW2">
        <f t="shared" si="1"/>
        <v>0</v>
      </c>
      <c r="DX2">
        <f t="shared" si="1"/>
        <v>0</v>
      </c>
      <c r="DY2">
        <f t="shared" si="1"/>
        <v>0</v>
      </c>
      <c r="DZ2">
        <f t="shared" si="1"/>
        <v>0</v>
      </c>
      <c r="EA2">
        <f t="shared" si="1"/>
        <v>0</v>
      </c>
      <c r="EB2">
        <f t="shared" si="1"/>
        <v>0</v>
      </c>
      <c r="EC2">
        <f t="shared" si="1"/>
        <v>0</v>
      </c>
      <c r="ED2">
        <f t="shared" si="1"/>
        <v>0</v>
      </c>
      <c r="EE2">
        <f t="shared" si="1"/>
        <v>0</v>
      </c>
      <c r="EF2">
        <f t="shared" si="1"/>
        <v>0</v>
      </c>
      <c r="EG2">
        <f t="shared" ref="EG2:EV6" si="2">IF(AND(EG$1&gt;=$E2,EG$1&lt;=$F2),$B2,0)</f>
        <v>0</v>
      </c>
      <c r="EH2">
        <f t="shared" si="2"/>
        <v>0</v>
      </c>
      <c r="EI2">
        <f t="shared" si="2"/>
        <v>0</v>
      </c>
      <c r="EJ2">
        <f t="shared" si="2"/>
        <v>0</v>
      </c>
      <c r="EK2">
        <f t="shared" si="2"/>
        <v>0</v>
      </c>
      <c r="EL2">
        <f t="shared" si="2"/>
        <v>0</v>
      </c>
      <c r="EM2">
        <f t="shared" si="2"/>
        <v>0</v>
      </c>
      <c r="EN2">
        <f t="shared" si="2"/>
        <v>0</v>
      </c>
      <c r="EO2">
        <f t="shared" si="2"/>
        <v>0</v>
      </c>
      <c r="EP2">
        <f t="shared" si="2"/>
        <v>0</v>
      </c>
      <c r="EQ2">
        <f t="shared" ref="EQ2:FF6" si="3">IF(AND(EQ$1&gt;=$E2,EQ$1&lt;=$F2),$B2,0)</f>
        <v>0</v>
      </c>
      <c r="ER2">
        <f t="shared" si="3"/>
        <v>0</v>
      </c>
      <c r="ES2">
        <f t="shared" si="3"/>
        <v>0</v>
      </c>
      <c r="ET2">
        <f t="shared" si="3"/>
        <v>0</v>
      </c>
      <c r="EU2">
        <f t="shared" si="3"/>
        <v>0</v>
      </c>
      <c r="EV2">
        <f t="shared" si="3"/>
        <v>0</v>
      </c>
      <c r="EW2">
        <f t="shared" si="3"/>
        <v>0</v>
      </c>
      <c r="EX2">
        <f t="shared" si="3"/>
        <v>0</v>
      </c>
      <c r="EY2">
        <f t="shared" si="3"/>
        <v>0</v>
      </c>
      <c r="EZ2">
        <f t="shared" si="3"/>
        <v>0</v>
      </c>
      <c r="FA2">
        <f t="shared" ref="FA2:FP6" si="4">IF(AND(FA$1&gt;=$E2,FA$1&lt;=$F2),$B2,0)</f>
        <v>0</v>
      </c>
      <c r="FB2">
        <f t="shared" si="4"/>
        <v>0</v>
      </c>
      <c r="FC2">
        <f t="shared" si="4"/>
        <v>0</v>
      </c>
      <c r="FD2">
        <f t="shared" si="4"/>
        <v>0</v>
      </c>
      <c r="FE2">
        <f t="shared" si="4"/>
        <v>0</v>
      </c>
      <c r="FF2">
        <f t="shared" si="4"/>
        <v>0</v>
      </c>
      <c r="FG2">
        <f t="shared" si="4"/>
        <v>0</v>
      </c>
      <c r="FH2">
        <f t="shared" si="4"/>
        <v>0</v>
      </c>
      <c r="FI2">
        <f t="shared" si="4"/>
        <v>0</v>
      </c>
      <c r="FJ2">
        <f t="shared" si="4"/>
        <v>0</v>
      </c>
      <c r="FK2">
        <f t="shared" ref="FK2:FZ6" si="5">IF(AND(FK$1&gt;=$E2,FK$1&lt;=$F2),$B2,0)</f>
        <v>0</v>
      </c>
      <c r="FL2">
        <f t="shared" si="5"/>
        <v>0</v>
      </c>
      <c r="FM2">
        <f t="shared" si="5"/>
        <v>0</v>
      </c>
      <c r="FN2">
        <f t="shared" si="5"/>
        <v>0</v>
      </c>
      <c r="FO2">
        <f t="shared" si="5"/>
        <v>0</v>
      </c>
      <c r="FP2">
        <f t="shared" si="5"/>
        <v>0</v>
      </c>
      <c r="FQ2">
        <f t="shared" si="5"/>
        <v>0</v>
      </c>
      <c r="FR2">
        <f t="shared" si="5"/>
        <v>0</v>
      </c>
      <c r="FS2">
        <f t="shared" si="5"/>
        <v>0</v>
      </c>
      <c r="FT2">
        <f t="shared" si="5"/>
        <v>0</v>
      </c>
      <c r="FU2">
        <f t="shared" ref="FU2:GJ6" si="6">IF(AND(FU$1&gt;=$E2,FU$1&lt;=$F2),$B2,0)</f>
        <v>0</v>
      </c>
      <c r="FV2">
        <f t="shared" si="6"/>
        <v>0</v>
      </c>
      <c r="FW2">
        <f t="shared" si="6"/>
        <v>0</v>
      </c>
      <c r="FX2">
        <f t="shared" si="6"/>
        <v>0</v>
      </c>
      <c r="FY2">
        <f t="shared" si="6"/>
        <v>0</v>
      </c>
      <c r="FZ2">
        <f t="shared" si="6"/>
        <v>0</v>
      </c>
      <c r="GA2">
        <f t="shared" si="6"/>
        <v>0</v>
      </c>
      <c r="GB2">
        <f t="shared" si="6"/>
        <v>0</v>
      </c>
      <c r="GC2">
        <f t="shared" si="6"/>
        <v>0</v>
      </c>
      <c r="GD2">
        <f t="shared" si="6"/>
        <v>0</v>
      </c>
      <c r="GE2">
        <f t="shared" ref="GE2:GT6" si="7">IF(AND(GE$1&gt;=$E2,GE$1&lt;=$F2),$B2,0)</f>
        <v>0</v>
      </c>
      <c r="GF2">
        <f t="shared" si="7"/>
        <v>0</v>
      </c>
      <c r="GG2">
        <f t="shared" si="7"/>
        <v>0</v>
      </c>
      <c r="GH2">
        <f t="shared" si="7"/>
        <v>0</v>
      </c>
      <c r="GI2">
        <f t="shared" si="7"/>
        <v>0</v>
      </c>
      <c r="GJ2">
        <f t="shared" si="7"/>
        <v>0</v>
      </c>
      <c r="GK2">
        <f t="shared" si="7"/>
        <v>0</v>
      </c>
      <c r="GL2">
        <f t="shared" si="7"/>
        <v>0</v>
      </c>
      <c r="GM2">
        <f t="shared" si="7"/>
        <v>0</v>
      </c>
      <c r="GN2">
        <f t="shared" si="7"/>
        <v>0</v>
      </c>
      <c r="GO2">
        <f t="shared" si="7"/>
        <v>0</v>
      </c>
      <c r="GP2">
        <f t="shared" si="7"/>
        <v>0</v>
      </c>
      <c r="GQ2">
        <f t="shared" si="7"/>
        <v>0</v>
      </c>
      <c r="GR2">
        <f t="shared" si="7"/>
        <v>0</v>
      </c>
      <c r="GS2">
        <f t="shared" ref="GS2:JD5" si="8">IF(AND(GS$1&gt;=$E2,GS$1&lt;=$F2),$B2,0)</f>
        <v>0</v>
      </c>
      <c r="GT2">
        <f t="shared" si="8"/>
        <v>0</v>
      </c>
      <c r="GU2">
        <f t="shared" si="8"/>
        <v>0</v>
      </c>
      <c r="GV2">
        <f t="shared" si="8"/>
        <v>0</v>
      </c>
      <c r="GW2">
        <f t="shared" si="8"/>
        <v>0</v>
      </c>
      <c r="GX2">
        <f t="shared" si="8"/>
        <v>0</v>
      </c>
      <c r="GY2">
        <f t="shared" si="8"/>
        <v>0</v>
      </c>
      <c r="GZ2">
        <f t="shared" si="8"/>
        <v>0</v>
      </c>
      <c r="HA2">
        <f t="shared" si="8"/>
        <v>0</v>
      </c>
      <c r="HB2">
        <f t="shared" si="8"/>
        <v>0</v>
      </c>
      <c r="HC2">
        <f t="shared" si="8"/>
        <v>0</v>
      </c>
      <c r="HD2">
        <f t="shared" si="8"/>
        <v>0</v>
      </c>
      <c r="HE2">
        <f t="shared" si="8"/>
        <v>0</v>
      </c>
      <c r="HF2">
        <f t="shared" si="8"/>
        <v>0</v>
      </c>
      <c r="HG2">
        <f t="shared" si="8"/>
        <v>0</v>
      </c>
      <c r="HH2">
        <f t="shared" si="8"/>
        <v>0</v>
      </c>
      <c r="HI2">
        <f t="shared" si="8"/>
        <v>0</v>
      </c>
      <c r="HJ2">
        <f t="shared" si="8"/>
        <v>0</v>
      </c>
      <c r="HK2">
        <f t="shared" si="8"/>
        <v>0</v>
      </c>
      <c r="HL2">
        <f t="shared" si="8"/>
        <v>0</v>
      </c>
      <c r="HM2">
        <f t="shared" si="8"/>
        <v>0</v>
      </c>
      <c r="HN2">
        <f t="shared" si="8"/>
        <v>0</v>
      </c>
      <c r="HO2">
        <f t="shared" si="8"/>
        <v>0</v>
      </c>
      <c r="HP2">
        <f t="shared" si="8"/>
        <v>0</v>
      </c>
      <c r="HQ2">
        <f t="shared" si="8"/>
        <v>0</v>
      </c>
      <c r="HR2">
        <f t="shared" si="8"/>
        <v>0</v>
      </c>
      <c r="HS2">
        <f t="shared" si="8"/>
        <v>0</v>
      </c>
      <c r="HT2">
        <f t="shared" si="8"/>
        <v>0</v>
      </c>
      <c r="HU2">
        <f t="shared" si="8"/>
        <v>0</v>
      </c>
      <c r="HV2">
        <f t="shared" si="8"/>
        <v>0</v>
      </c>
      <c r="HW2">
        <f t="shared" si="8"/>
        <v>0</v>
      </c>
      <c r="HX2">
        <f t="shared" si="8"/>
        <v>0</v>
      </c>
      <c r="HY2">
        <f t="shared" si="8"/>
        <v>0</v>
      </c>
      <c r="HZ2">
        <f t="shared" si="8"/>
        <v>0</v>
      </c>
      <c r="IA2">
        <f t="shared" si="8"/>
        <v>0</v>
      </c>
      <c r="IB2">
        <f t="shared" si="8"/>
        <v>0</v>
      </c>
      <c r="IC2">
        <f t="shared" si="8"/>
        <v>0</v>
      </c>
      <c r="ID2">
        <f t="shared" si="8"/>
        <v>0</v>
      </c>
      <c r="IE2">
        <f t="shared" si="8"/>
        <v>0</v>
      </c>
      <c r="IF2">
        <f t="shared" si="8"/>
        <v>0</v>
      </c>
      <c r="IG2">
        <f t="shared" si="8"/>
        <v>0</v>
      </c>
      <c r="IH2">
        <f t="shared" si="8"/>
        <v>0</v>
      </c>
      <c r="II2">
        <f t="shared" si="8"/>
        <v>0</v>
      </c>
      <c r="IJ2">
        <f t="shared" si="8"/>
        <v>0</v>
      </c>
      <c r="IK2">
        <f t="shared" si="8"/>
        <v>0</v>
      </c>
      <c r="IL2">
        <f t="shared" si="8"/>
        <v>0</v>
      </c>
      <c r="IM2">
        <f t="shared" si="8"/>
        <v>0</v>
      </c>
      <c r="IN2">
        <f t="shared" si="8"/>
        <v>0</v>
      </c>
      <c r="IO2">
        <f t="shared" si="8"/>
        <v>0</v>
      </c>
      <c r="IP2">
        <f t="shared" si="8"/>
        <v>0</v>
      </c>
      <c r="IQ2">
        <f t="shared" si="8"/>
        <v>0</v>
      </c>
      <c r="IR2">
        <f t="shared" si="8"/>
        <v>0</v>
      </c>
      <c r="IS2">
        <f t="shared" si="8"/>
        <v>0</v>
      </c>
      <c r="IT2">
        <f t="shared" si="8"/>
        <v>0</v>
      </c>
      <c r="IU2">
        <f t="shared" si="8"/>
        <v>0</v>
      </c>
      <c r="IV2">
        <f t="shared" si="8"/>
        <v>0</v>
      </c>
      <c r="IW2">
        <f t="shared" si="8"/>
        <v>0</v>
      </c>
      <c r="IX2">
        <f t="shared" si="8"/>
        <v>0</v>
      </c>
      <c r="IY2">
        <f t="shared" si="8"/>
        <v>0</v>
      </c>
      <c r="IZ2">
        <f t="shared" si="8"/>
        <v>0</v>
      </c>
      <c r="JA2">
        <f t="shared" si="8"/>
        <v>0</v>
      </c>
      <c r="JB2">
        <f t="shared" si="8"/>
        <v>0</v>
      </c>
      <c r="JC2">
        <f t="shared" si="8"/>
        <v>0</v>
      </c>
      <c r="JD2">
        <f t="shared" si="8"/>
        <v>0</v>
      </c>
      <c r="JE2">
        <f t="shared" ref="JE2:JT6" si="9">IF(AND(JE$1&gt;=$E2,JE$1&lt;=$F2),$B2,0)</f>
        <v>0</v>
      </c>
      <c r="JF2">
        <f t="shared" si="9"/>
        <v>0</v>
      </c>
      <c r="JG2">
        <f t="shared" si="9"/>
        <v>0</v>
      </c>
      <c r="JH2">
        <f t="shared" si="9"/>
        <v>0</v>
      </c>
      <c r="JI2">
        <f t="shared" si="9"/>
        <v>0</v>
      </c>
      <c r="JJ2">
        <f t="shared" si="9"/>
        <v>0</v>
      </c>
      <c r="JK2">
        <f t="shared" si="9"/>
        <v>0</v>
      </c>
      <c r="JL2">
        <f t="shared" si="9"/>
        <v>0</v>
      </c>
      <c r="JM2">
        <f t="shared" si="9"/>
        <v>0</v>
      </c>
      <c r="JN2">
        <f t="shared" si="9"/>
        <v>0</v>
      </c>
      <c r="JO2">
        <f t="shared" ref="JO2:KD6" si="10">IF(AND(JO$1&gt;=$E2,JO$1&lt;=$F2),$B2,0)</f>
        <v>0</v>
      </c>
      <c r="JP2">
        <f t="shared" si="10"/>
        <v>0</v>
      </c>
      <c r="JQ2">
        <f t="shared" si="10"/>
        <v>0</v>
      </c>
      <c r="JR2">
        <f t="shared" si="10"/>
        <v>0</v>
      </c>
      <c r="JS2">
        <f t="shared" si="10"/>
        <v>0</v>
      </c>
      <c r="JT2">
        <f t="shared" si="10"/>
        <v>0</v>
      </c>
      <c r="JU2">
        <f t="shared" si="10"/>
        <v>0</v>
      </c>
      <c r="JV2">
        <f t="shared" si="10"/>
        <v>0</v>
      </c>
      <c r="JW2">
        <f t="shared" si="10"/>
        <v>0</v>
      </c>
      <c r="JX2">
        <f t="shared" si="10"/>
        <v>0</v>
      </c>
      <c r="JY2">
        <f t="shared" ref="JY2:KN6" si="11">IF(AND(JY$1&gt;=$E2,JY$1&lt;=$F2),$B2,0)</f>
        <v>0</v>
      </c>
      <c r="JZ2">
        <f t="shared" si="11"/>
        <v>0</v>
      </c>
      <c r="KA2">
        <f t="shared" si="11"/>
        <v>0</v>
      </c>
      <c r="KB2">
        <f t="shared" si="11"/>
        <v>0</v>
      </c>
      <c r="KC2">
        <f t="shared" si="11"/>
        <v>0</v>
      </c>
      <c r="KD2">
        <f t="shared" si="11"/>
        <v>0</v>
      </c>
      <c r="KE2">
        <f t="shared" si="11"/>
        <v>0</v>
      </c>
      <c r="KF2">
        <f t="shared" si="11"/>
        <v>0</v>
      </c>
      <c r="KG2">
        <f t="shared" si="11"/>
        <v>0</v>
      </c>
      <c r="KH2">
        <f t="shared" si="11"/>
        <v>0</v>
      </c>
      <c r="KI2">
        <f t="shared" ref="KI2:KX6" si="12">IF(AND(KI$1&gt;=$E2,KI$1&lt;=$F2),$B2,0)</f>
        <v>0</v>
      </c>
      <c r="KJ2">
        <f t="shared" si="12"/>
        <v>0</v>
      </c>
      <c r="KK2">
        <f t="shared" si="12"/>
        <v>0</v>
      </c>
      <c r="KL2">
        <f t="shared" si="12"/>
        <v>0</v>
      </c>
      <c r="KM2">
        <f t="shared" si="12"/>
        <v>0</v>
      </c>
      <c r="KN2">
        <f t="shared" si="12"/>
        <v>0</v>
      </c>
      <c r="KO2">
        <f t="shared" si="12"/>
        <v>0</v>
      </c>
      <c r="KP2">
        <f t="shared" si="12"/>
        <v>0</v>
      </c>
      <c r="KQ2">
        <f t="shared" si="12"/>
        <v>0</v>
      </c>
      <c r="KR2">
        <f t="shared" si="12"/>
        <v>0</v>
      </c>
      <c r="KS2">
        <f t="shared" ref="KS2:LH6" si="13">IF(AND(KS$1&gt;=$E2,KS$1&lt;=$F2),$B2,0)</f>
        <v>0</v>
      </c>
      <c r="KT2">
        <f t="shared" si="13"/>
        <v>0</v>
      </c>
      <c r="KU2">
        <f t="shared" si="13"/>
        <v>0</v>
      </c>
      <c r="KV2">
        <f t="shared" si="13"/>
        <v>0</v>
      </c>
      <c r="KW2">
        <f t="shared" si="13"/>
        <v>0</v>
      </c>
      <c r="KX2">
        <f t="shared" si="13"/>
        <v>0</v>
      </c>
      <c r="KY2">
        <f t="shared" si="13"/>
        <v>0</v>
      </c>
      <c r="KZ2">
        <f t="shared" si="13"/>
        <v>0</v>
      </c>
      <c r="LA2">
        <f t="shared" si="13"/>
        <v>0</v>
      </c>
      <c r="LB2">
        <f t="shared" si="13"/>
        <v>0</v>
      </c>
      <c r="LC2">
        <f t="shared" ref="LC2:LO6" si="14">IF(AND(LC$1&gt;=$E2,LC$1&lt;=$F2),$B2,0)</f>
        <v>0</v>
      </c>
      <c r="LD2">
        <f t="shared" si="14"/>
        <v>0</v>
      </c>
      <c r="LE2">
        <f t="shared" si="14"/>
        <v>0</v>
      </c>
      <c r="LF2">
        <f t="shared" si="14"/>
        <v>0</v>
      </c>
      <c r="LG2">
        <f t="shared" si="14"/>
        <v>0</v>
      </c>
      <c r="LH2">
        <f t="shared" si="14"/>
        <v>0</v>
      </c>
      <c r="LI2">
        <f t="shared" si="14"/>
        <v>0</v>
      </c>
      <c r="LJ2">
        <f t="shared" si="14"/>
        <v>0</v>
      </c>
      <c r="LK2">
        <f t="shared" si="14"/>
        <v>0</v>
      </c>
      <c r="LL2">
        <f t="shared" si="14"/>
        <v>0</v>
      </c>
      <c r="LM2">
        <f t="shared" ref="LM2:MB6" si="15">IF(AND(LM$1&gt;=$E2,LM$1&lt;=$F2),$B2,0)</f>
        <v>0</v>
      </c>
      <c r="LN2">
        <f t="shared" si="15"/>
        <v>0</v>
      </c>
      <c r="LO2">
        <f t="shared" si="15"/>
        <v>0</v>
      </c>
      <c r="LP2">
        <f t="shared" si="15"/>
        <v>0</v>
      </c>
      <c r="LQ2">
        <f t="shared" si="15"/>
        <v>0</v>
      </c>
      <c r="LR2">
        <f t="shared" si="15"/>
        <v>0</v>
      </c>
      <c r="LS2">
        <f t="shared" si="15"/>
        <v>0</v>
      </c>
      <c r="LT2">
        <f t="shared" si="15"/>
        <v>0</v>
      </c>
      <c r="LU2">
        <f t="shared" si="15"/>
        <v>0</v>
      </c>
      <c r="LV2">
        <f t="shared" si="15"/>
        <v>0</v>
      </c>
      <c r="LW2">
        <f t="shared" ref="LW2:ML6" si="16">IF(AND(LW$1&gt;=$E2,LW$1&lt;=$F2),$B2,0)</f>
        <v>0</v>
      </c>
      <c r="LX2">
        <f t="shared" si="16"/>
        <v>0</v>
      </c>
      <c r="LY2">
        <f t="shared" si="16"/>
        <v>0</v>
      </c>
      <c r="LZ2">
        <f t="shared" si="16"/>
        <v>0</v>
      </c>
      <c r="MA2">
        <f t="shared" si="16"/>
        <v>0</v>
      </c>
      <c r="MB2">
        <f t="shared" si="16"/>
        <v>0</v>
      </c>
      <c r="MC2">
        <f t="shared" si="16"/>
        <v>0</v>
      </c>
      <c r="MD2">
        <f t="shared" si="16"/>
        <v>0</v>
      </c>
      <c r="ME2">
        <f t="shared" si="16"/>
        <v>0</v>
      </c>
      <c r="MF2">
        <f t="shared" si="16"/>
        <v>0</v>
      </c>
      <c r="MG2">
        <f t="shared" ref="MG2:MV6" si="17">IF(AND(MG$1&gt;=$E2,MG$1&lt;=$F2),$B2,0)</f>
        <v>0</v>
      </c>
      <c r="MH2">
        <f t="shared" si="17"/>
        <v>0</v>
      </c>
      <c r="MI2">
        <f t="shared" si="17"/>
        <v>0</v>
      </c>
      <c r="MJ2">
        <f t="shared" si="17"/>
        <v>0</v>
      </c>
      <c r="MK2">
        <f t="shared" si="17"/>
        <v>0</v>
      </c>
      <c r="ML2">
        <f t="shared" si="17"/>
        <v>0</v>
      </c>
      <c r="MM2">
        <f t="shared" si="17"/>
        <v>0</v>
      </c>
      <c r="MN2">
        <f t="shared" si="17"/>
        <v>0</v>
      </c>
      <c r="MO2">
        <f t="shared" si="17"/>
        <v>0</v>
      </c>
      <c r="MP2">
        <f t="shared" si="17"/>
        <v>0</v>
      </c>
      <c r="MQ2">
        <f t="shared" ref="MQ2:ND6" si="18">IF(AND(MQ$1&gt;=$E2,MQ$1&lt;=$F2),$B2,0)</f>
        <v>0</v>
      </c>
      <c r="MR2">
        <f t="shared" si="18"/>
        <v>0</v>
      </c>
      <c r="MS2">
        <f t="shared" si="18"/>
        <v>0</v>
      </c>
      <c r="MT2">
        <f t="shared" si="18"/>
        <v>0</v>
      </c>
      <c r="MU2">
        <f t="shared" si="18"/>
        <v>0</v>
      </c>
      <c r="MV2">
        <f t="shared" si="18"/>
        <v>0</v>
      </c>
      <c r="MW2">
        <f t="shared" si="18"/>
        <v>0</v>
      </c>
      <c r="MX2">
        <f t="shared" si="18"/>
        <v>0</v>
      </c>
      <c r="MY2">
        <f t="shared" si="18"/>
        <v>0</v>
      </c>
      <c r="MZ2">
        <f t="shared" si="18"/>
        <v>0</v>
      </c>
      <c r="NA2">
        <f t="shared" si="18"/>
        <v>0</v>
      </c>
      <c r="NB2">
        <f t="shared" si="18"/>
        <v>0</v>
      </c>
      <c r="NC2">
        <f t="shared" si="18"/>
        <v>0</v>
      </c>
      <c r="ND2">
        <f t="shared" si="18"/>
        <v>0</v>
      </c>
    </row>
    <row r="3" spans="1:368" x14ac:dyDescent="0.45">
      <c r="A3" t="s">
        <v>6</v>
      </c>
      <c r="B3">
        <f>(SUM(Kwaliteitsstandaard3b))/4</f>
        <v>0</v>
      </c>
      <c r="C3">
        <v>1</v>
      </c>
      <c r="D3">
        <f>C3/SUM($C$2:$C$6)</f>
        <v>0.2</v>
      </c>
      <c r="E3">
        <f>F2</f>
        <v>72</v>
      </c>
      <c r="F3">
        <f>360*SUM($D$2:D3)</f>
        <v>144</v>
      </c>
      <c r="G3" t="s">
        <v>6</v>
      </c>
      <c r="H3">
        <f>IF(AND(H$1&gt;=$E3,H$1&lt;=$F3),$B3,0)</f>
        <v>0</v>
      </c>
      <c r="I3">
        <f t="shared" ref="I3:W4" si="19">IF(AND(I$1&gt;=$E3,I$1&lt;=$F3),$B3,0)</f>
        <v>0</v>
      </c>
      <c r="J3">
        <f t="shared" si="19"/>
        <v>0</v>
      </c>
      <c r="K3">
        <f t="shared" si="19"/>
        <v>0</v>
      </c>
      <c r="L3">
        <f t="shared" si="19"/>
        <v>0</v>
      </c>
      <c r="M3">
        <f t="shared" si="19"/>
        <v>0</v>
      </c>
      <c r="N3">
        <f t="shared" si="19"/>
        <v>0</v>
      </c>
      <c r="O3">
        <f t="shared" si="19"/>
        <v>0</v>
      </c>
      <c r="P3">
        <f t="shared" si="19"/>
        <v>0</v>
      </c>
      <c r="Q3">
        <f t="shared" si="19"/>
        <v>0</v>
      </c>
      <c r="R3">
        <f t="shared" si="19"/>
        <v>0</v>
      </c>
      <c r="S3">
        <f t="shared" si="19"/>
        <v>0</v>
      </c>
      <c r="T3">
        <f t="shared" si="19"/>
        <v>0</v>
      </c>
      <c r="U3">
        <f t="shared" si="19"/>
        <v>0</v>
      </c>
      <c r="V3">
        <f t="shared" si="19"/>
        <v>0</v>
      </c>
      <c r="W3">
        <f t="shared" si="19"/>
        <v>0</v>
      </c>
      <c r="X3">
        <f t="shared" si="0"/>
        <v>0</v>
      </c>
      <c r="Y3">
        <f t="shared" si="0"/>
        <v>0</v>
      </c>
      <c r="Z3">
        <f t="shared" si="0"/>
        <v>0</v>
      </c>
      <c r="AA3">
        <f t="shared" si="0"/>
        <v>0</v>
      </c>
      <c r="AB3">
        <f t="shared" si="0"/>
        <v>0</v>
      </c>
      <c r="AC3">
        <f t="shared" si="0"/>
        <v>0</v>
      </c>
      <c r="AD3">
        <f t="shared" si="0"/>
        <v>0</v>
      </c>
      <c r="AE3">
        <f t="shared" si="0"/>
        <v>0</v>
      </c>
      <c r="AF3">
        <f t="shared" si="0"/>
        <v>0</v>
      </c>
      <c r="AG3">
        <f t="shared" si="0"/>
        <v>0</v>
      </c>
      <c r="AH3">
        <f t="shared" si="0"/>
        <v>0</v>
      </c>
      <c r="AI3">
        <f t="shared" si="0"/>
        <v>0</v>
      </c>
      <c r="AJ3">
        <f t="shared" si="0"/>
        <v>0</v>
      </c>
      <c r="AK3">
        <f t="shared" si="0"/>
        <v>0</v>
      </c>
      <c r="AL3">
        <f t="shared" si="0"/>
        <v>0</v>
      </c>
      <c r="AM3">
        <f t="shared" si="0"/>
        <v>0</v>
      </c>
      <c r="AN3">
        <f t="shared" si="0"/>
        <v>0</v>
      </c>
      <c r="AO3">
        <f t="shared" si="0"/>
        <v>0</v>
      </c>
      <c r="AP3">
        <f t="shared" si="0"/>
        <v>0</v>
      </c>
      <c r="AQ3">
        <f t="shared" si="0"/>
        <v>0</v>
      </c>
      <c r="AR3">
        <f t="shared" si="0"/>
        <v>0</v>
      </c>
      <c r="AS3">
        <f t="shared" si="0"/>
        <v>0</v>
      </c>
      <c r="AT3">
        <f t="shared" si="0"/>
        <v>0</v>
      </c>
      <c r="AU3">
        <f t="shared" si="0"/>
        <v>0</v>
      </c>
      <c r="AV3">
        <f t="shared" si="0"/>
        <v>0</v>
      </c>
      <c r="AW3">
        <f t="shared" si="0"/>
        <v>0</v>
      </c>
      <c r="AX3">
        <f t="shared" si="0"/>
        <v>0</v>
      </c>
      <c r="AY3">
        <f t="shared" si="0"/>
        <v>0</v>
      </c>
      <c r="AZ3">
        <f t="shared" si="0"/>
        <v>0</v>
      </c>
      <c r="BA3">
        <f t="shared" si="0"/>
        <v>0</v>
      </c>
      <c r="BB3">
        <f t="shared" si="0"/>
        <v>0</v>
      </c>
      <c r="BC3">
        <f t="shared" si="0"/>
        <v>0</v>
      </c>
      <c r="BD3">
        <f t="shared" si="0"/>
        <v>0</v>
      </c>
      <c r="BE3">
        <f t="shared" si="0"/>
        <v>0</v>
      </c>
      <c r="BF3">
        <f t="shared" si="0"/>
        <v>0</v>
      </c>
      <c r="BG3">
        <f t="shared" si="0"/>
        <v>0</v>
      </c>
      <c r="BH3">
        <f t="shared" si="0"/>
        <v>0</v>
      </c>
      <c r="BI3">
        <f t="shared" si="0"/>
        <v>0</v>
      </c>
      <c r="BJ3">
        <f t="shared" si="0"/>
        <v>0</v>
      </c>
      <c r="BK3">
        <f t="shared" si="0"/>
        <v>0</v>
      </c>
      <c r="BL3">
        <f t="shared" si="0"/>
        <v>0</v>
      </c>
      <c r="BM3">
        <f t="shared" si="0"/>
        <v>0</v>
      </c>
      <c r="BN3">
        <f t="shared" si="0"/>
        <v>0</v>
      </c>
      <c r="BO3">
        <f t="shared" si="0"/>
        <v>0</v>
      </c>
      <c r="BP3">
        <f t="shared" si="0"/>
        <v>0</v>
      </c>
      <c r="BQ3">
        <f t="shared" si="0"/>
        <v>0</v>
      </c>
      <c r="BR3">
        <f t="shared" si="0"/>
        <v>0</v>
      </c>
      <c r="BS3">
        <f t="shared" si="0"/>
        <v>0</v>
      </c>
      <c r="BT3">
        <f t="shared" si="0"/>
        <v>0</v>
      </c>
      <c r="BU3">
        <f t="shared" si="1"/>
        <v>0</v>
      </c>
      <c r="BV3">
        <f t="shared" si="1"/>
        <v>0</v>
      </c>
      <c r="BW3">
        <f t="shared" si="1"/>
        <v>0</v>
      </c>
      <c r="BX3">
        <f t="shared" si="1"/>
        <v>0</v>
      </c>
      <c r="BY3">
        <f t="shared" si="1"/>
        <v>0</v>
      </c>
      <c r="BZ3">
        <f t="shared" si="1"/>
        <v>0</v>
      </c>
      <c r="CA3">
        <f t="shared" si="1"/>
        <v>0</v>
      </c>
      <c r="CB3">
        <f t="shared" si="1"/>
        <v>0</v>
      </c>
      <c r="CC3">
        <f t="shared" si="1"/>
        <v>0</v>
      </c>
      <c r="CD3">
        <f t="shared" si="1"/>
        <v>0</v>
      </c>
      <c r="CE3">
        <f t="shared" si="1"/>
        <v>0</v>
      </c>
      <c r="CF3">
        <f t="shared" si="1"/>
        <v>0</v>
      </c>
      <c r="CG3">
        <f t="shared" si="1"/>
        <v>0</v>
      </c>
      <c r="CH3">
        <f t="shared" si="1"/>
        <v>0</v>
      </c>
      <c r="CI3">
        <f t="shared" si="1"/>
        <v>0</v>
      </c>
      <c r="CJ3">
        <f t="shared" si="1"/>
        <v>0</v>
      </c>
      <c r="CK3">
        <f t="shared" si="1"/>
        <v>0</v>
      </c>
      <c r="CL3">
        <f t="shared" si="1"/>
        <v>0</v>
      </c>
      <c r="CM3">
        <f t="shared" si="1"/>
        <v>0</v>
      </c>
      <c r="CN3">
        <f t="shared" si="1"/>
        <v>0</v>
      </c>
      <c r="CO3">
        <f t="shared" si="1"/>
        <v>0</v>
      </c>
      <c r="CP3">
        <f t="shared" si="1"/>
        <v>0</v>
      </c>
      <c r="CQ3">
        <f t="shared" si="1"/>
        <v>0</v>
      </c>
      <c r="CR3">
        <f t="shared" si="1"/>
        <v>0</v>
      </c>
      <c r="CS3">
        <f t="shared" si="1"/>
        <v>0</v>
      </c>
      <c r="CT3">
        <f t="shared" si="1"/>
        <v>0</v>
      </c>
      <c r="CU3">
        <f t="shared" si="1"/>
        <v>0</v>
      </c>
      <c r="CV3">
        <f t="shared" si="1"/>
        <v>0</v>
      </c>
      <c r="CW3">
        <f t="shared" si="1"/>
        <v>0</v>
      </c>
      <c r="CX3">
        <f t="shared" si="1"/>
        <v>0</v>
      </c>
      <c r="CY3">
        <f t="shared" si="1"/>
        <v>0</v>
      </c>
      <c r="CZ3">
        <f t="shared" si="1"/>
        <v>0</v>
      </c>
      <c r="DA3">
        <f t="shared" si="1"/>
        <v>0</v>
      </c>
      <c r="DB3">
        <f t="shared" si="1"/>
        <v>0</v>
      </c>
      <c r="DC3">
        <f t="shared" si="1"/>
        <v>0</v>
      </c>
      <c r="DD3">
        <f t="shared" si="1"/>
        <v>0</v>
      </c>
      <c r="DE3">
        <f t="shared" si="1"/>
        <v>0</v>
      </c>
      <c r="DF3">
        <f t="shared" si="1"/>
        <v>0</v>
      </c>
      <c r="DG3">
        <f t="shared" si="1"/>
        <v>0</v>
      </c>
      <c r="DH3">
        <f t="shared" si="1"/>
        <v>0</v>
      </c>
      <c r="DI3">
        <f t="shared" si="1"/>
        <v>0</v>
      </c>
      <c r="DJ3">
        <f t="shared" si="1"/>
        <v>0</v>
      </c>
      <c r="DK3">
        <f t="shared" si="1"/>
        <v>0</v>
      </c>
      <c r="DL3">
        <f t="shared" si="1"/>
        <v>0</v>
      </c>
      <c r="DM3">
        <f t="shared" si="1"/>
        <v>0</v>
      </c>
      <c r="DN3">
        <f t="shared" si="1"/>
        <v>0</v>
      </c>
      <c r="DO3">
        <f t="shared" si="1"/>
        <v>0</v>
      </c>
      <c r="DP3">
        <f t="shared" si="1"/>
        <v>0</v>
      </c>
      <c r="DQ3">
        <f t="shared" si="1"/>
        <v>0</v>
      </c>
      <c r="DR3">
        <f t="shared" si="1"/>
        <v>0</v>
      </c>
      <c r="DS3">
        <f t="shared" si="1"/>
        <v>0</v>
      </c>
      <c r="DT3">
        <f t="shared" si="1"/>
        <v>0</v>
      </c>
      <c r="DU3">
        <f t="shared" si="1"/>
        <v>0</v>
      </c>
      <c r="DV3">
        <f t="shared" si="1"/>
        <v>0</v>
      </c>
      <c r="DW3">
        <f t="shared" si="1"/>
        <v>0</v>
      </c>
      <c r="DX3">
        <f t="shared" si="1"/>
        <v>0</v>
      </c>
      <c r="DY3">
        <f t="shared" si="1"/>
        <v>0</v>
      </c>
      <c r="DZ3">
        <f t="shared" si="1"/>
        <v>0</v>
      </c>
      <c r="EA3">
        <f t="shared" si="1"/>
        <v>0</v>
      </c>
      <c r="EB3">
        <f t="shared" si="1"/>
        <v>0</v>
      </c>
      <c r="EC3">
        <f t="shared" si="1"/>
        <v>0</v>
      </c>
      <c r="ED3">
        <f t="shared" si="1"/>
        <v>0</v>
      </c>
      <c r="EE3">
        <f t="shared" si="1"/>
        <v>0</v>
      </c>
      <c r="EF3">
        <f t="shared" si="1"/>
        <v>0</v>
      </c>
      <c r="EG3">
        <f t="shared" si="2"/>
        <v>0</v>
      </c>
      <c r="EH3">
        <f t="shared" si="2"/>
        <v>0</v>
      </c>
      <c r="EI3">
        <f t="shared" si="2"/>
        <v>0</v>
      </c>
      <c r="EJ3">
        <f t="shared" si="2"/>
        <v>0</v>
      </c>
      <c r="EK3">
        <f t="shared" si="2"/>
        <v>0</v>
      </c>
      <c r="EL3">
        <f t="shared" si="2"/>
        <v>0</v>
      </c>
      <c r="EM3">
        <f t="shared" si="2"/>
        <v>0</v>
      </c>
      <c r="EN3">
        <f t="shared" si="2"/>
        <v>0</v>
      </c>
      <c r="EO3">
        <f t="shared" si="2"/>
        <v>0</v>
      </c>
      <c r="EP3">
        <f t="shared" si="2"/>
        <v>0</v>
      </c>
      <c r="EQ3">
        <f t="shared" si="3"/>
        <v>0</v>
      </c>
      <c r="ER3">
        <f t="shared" si="3"/>
        <v>0</v>
      </c>
      <c r="ES3">
        <f t="shared" si="3"/>
        <v>0</v>
      </c>
      <c r="ET3">
        <f t="shared" si="3"/>
        <v>0</v>
      </c>
      <c r="EU3">
        <f t="shared" si="3"/>
        <v>0</v>
      </c>
      <c r="EV3">
        <f t="shared" si="3"/>
        <v>0</v>
      </c>
      <c r="EW3">
        <f t="shared" si="3"/>
        <v>0</v>
      </c>
      <c r="EX3">
        <f t="shared" si="3"/>
        <v>0</v>
      </c>
      <c r="EY3">
        <f t="shared" si="3"/>
        <v>0</v>
      </c>
      <c r="EZ3">
        <f t="shared" si="3"/>
        <v>0</v>
      </c>
      <c r="FA3">
        <f t="shared" si="4"/>
        <v>0</v>
      </c>
      <c r="FB3">
        <f t="shared" si="4"/>
        <v>0</v>
      </c>
      <c r="FC3">
        <f t="shared" si="4"/>
        <v>0</v>
      </c>
      <c r="FD3">
        <f t="shared" si="4"/>
        <v>0</v>
      </c>
      <c r="FE3">
        <f t="shared" si="4"/>
        <v>0</v>
      </c>
      <c r="FF3">
        <f t="shared" si="4"/>
        <v>0</v>
      </c>
      <c r="FG3">
        <f t="shared" si="4"/>
        <v>0</v>
      </c>
      <c r="FH3">
        <f t="shared" si="4"/>
        <v>0</v>
      </c>
      <c r="FI3">
        <f t="shared" si="4"/>
        <v>0</v>
      </c>
      <c r="FJ3">
        <f t="shared" si="4"/>
        <v>0</v>
      </c>
      <c r="FK3">
        <f t="shared" si="5"/>
        <v>0</v>
      </c>
      <c r="FL3">
        <f t="shared" si="5"/>
        <v>0</v>
      </c>
      <c r="FM3">
        <f t="shared" si="5"/>
        <v>0</v>
      </c>
      <c r="FN3">
        <f t="shared" si="5"/>
        <v>0</v>
      </c>
      <c r="FO3">
        <f t="shared" si="5"/>
        <v>0</v>
      </c>
      <c r="FP3">
        <f t="shared" si="5"/>
        <v>0</v>
      </c>
      <c r="FQ3">
        <f t="shared" si="5"/>
        <v>0</v>
      </c>
      <c r="FR3">
        <f t="shared" si="5"/>
        <v>0</v>
      </c>
      <c r="FS3">
        <f t="shared" si="5"/>
        <v>0</v>
      </c>
      <c r="FT3">
        <f t="shared" si="5"/>
        <v>0</v>
      </c>
      <c r="FU3">
        <f t="shared" si="6"/>
        <v>0</v>
      </c>
      <c r="FV3">
        <f t="shared" si="6"/>
        <v>0</v>
      </c>
      <c r="FW3">
        <f t="shared" si="6"/>
        <v>0</v>
      </c>
      <c r="FX3">
        <f t="shared" si="6"/>
        <v>0</v>
      </c>
      <c r="FY3">
        <f t="shared" si="6"/>
        <v>0</v>
      </c>
      <c r="FZ3">
        <f t="shared" si="6"/>
        <v>0</v>
      </c>
      <c r="GA3">
        <f t="shared" si="6"/>
        <v>0</v>
      </c>
      <c r="GB3">
        <f t="shared" si="6"/>
        <v>0</v>
      </c>
      <c r="GC3">
        <f t="shared" si="6"/>
        <v>0</v>
      </c>
      <c r="GD3">
        <f t="shared" si="6"/>
        <v>0</v>
      </c>
      <c r="GE3">
        <f t="shared" si="7"/>
        <v>0</v>
      </c>
      <c r="GF3">
        <f t="shared" si="7"/>
        <v>0</v>
      </c>
      <c r="GG3">
        <f t="shared" si="7"/>
        <v>0</v>
      </c>
      <c r="GH3">
        <f t="shared" si="7"/>
        <v>0</v>
      </c>
      <c r="GI3">
        <f t="shared" si="7"/>
        <v>0</v>
      </c>
      <c r="GJ3">
        <f t="shared" si="7"/>
        <v>0</v>
      </c>
      <c r="GK3">
        <f t="shared" si="7"/>
        <v>0</v>
      </c>
      <c r="GL3">
        <f t="shared" si="7"/>
        <v>0</v>
      </c>
      <c r="GM3">
        <f t="shared" si="7"/>
        <v>0</v>
      </c>
      <c r="GN3">
        <f t="shared" si="7"/>
        <v>0</v>
      </c>
      <c r="GO3">
        <f t="shared" si="7"/>
        <v>0</v>
      </c>
      <c r="GP3">
        <f t="shared" si="7"/>
        <v>0</v>
      </c>
      <c r="GQ3">
        <f t="shared" si="7"/>
        <v>0</v>
      </c>
      <c r="GR3">
        <f t="shared" si="7"/>
        <v>0</v>
      </c>
      <c r="GS3">
        <f t="shared" si="8"/>
        <v>0</v>
      </c>
      <c r="GT3">
        <f t="shared" si="8"/>
        <v>0</v>
      </c>
      <c r="GU3">
        <f t="shared" si="8"/>
        <v>0</v>
      </c>
      <c r="GV3">
        <f t="shared" si="8"/>
        <v>0</v>
      </c>
      <c r="GW3">
        <f t="shared" si="8"/>
        <v>0</v>
      </c>
      <c r="GX3">
        <f t="shared" si="8"/>
        <v>0</v>
      </c>
      <c r="GY3">
        <f t="shared" si="8"/>
        <v>0</v>
      </c>
      <c r="GZ3">
        <f t="shared" si="8"/>
        <v>0</v>
      </c>
      <c r="HA3">
        <f t="shared" si="8"/>
        <v>0</v>
      </c>
      <c r="HB3">
        <f t="shared" si="8"/>
        <v>0</v>
      </c>
      <c r="HC3">
        <f t="shared" si="8"/>
        <v>0</v>
      </c>
      <c r="HD3">
        <f t="shared" si="8"/>
        <v>0</v>
      </c>
      <c r="HE3">
        <f t="shared" si="8"/>
        <v>0</v>
      </c>
      <c r="HF3">
        <f t="shared" si="8"/>
        <v>0</v>
      </c>
      <c r="HG3">
        <f t="shared" si="8"/>
        <v>0</v>
      </c>
      <c r="HH3">
        <f t="shared" si="8"/>
        <v>0</v>
      </c>
      <c r="HI3">
        <f t="shared" si="8"/>
        <v>0</v>
      </c>
      <c r="HJ3">
        <f t="shared" si="8"/>
        <v>0</v>
      </c>
      <c r="HK3">
        <f t="shared" si="8"/>
        <v>0</v>
      </c>
      <c r="HL3">
        <f t="shared" si="8"/>
        <v>0</v>
      </c>
      <c r="HM3">
        <f t="shared" si="8"/>
        <v>0</v>
      </c>
      <c r="HN3">
        <f t="shared" si="8"/>
        <v>0</v>
      </c>
      <c r="HO3">
        <f t="shared" si="8"/>
        <v>0</v>
      </c>
      <c r="HP3">
        <f t="shared" si="8"/>
        <v>0</v>
      </c>
      <c r="HQ3">
        <f t="shared" si="8"/>
        <v>0</v>
      </c>
      <c r="HR3">
        <f t="shared" si="8"/>
        <v>0</v>
      </c>
      <c r="HS3">
        <f t="shared" si="8"/>
        <v>0</v>
      </c>
      <c r="HT3">
        <f t="shared" si="8"/>
        <v>0</v>
      </c>
      <c r="HU3">
        <f t="shared" si="8"/>
        <v>0</v>
      </c>
      <c r="HV3">
        <f t="shared" si="8"/>
        <v>0</v>
      </c>
      <c r="HW3">
        <f t="shared" si="8"/>
        <v>0</v>
      </c>
      <c r="HX3">
        <f t="shared" si="8"/>
        <v>0</v>
      </c>
      <c r="HY3">
        <f t="shared" si="8"/>
        <v>0</v>
      </c>
      <c r="HZ3">
        <f t="shared" si="8"/>
        <v>0</v>
      </c>
      <c r="IA3">
        <f t="shared" si="8"/>
        <v>0</v>
      </c>
      <c r="IB3">
        <f t="shared" si="8"/>
        <v>0</v>
      </c>
      <c r="IC3">
        <f t="shared" si="8"/>
        <v>0</v>
      </c>
      <c r="ID3">
        <f t="shared" si="8"/>
        <v>0</v>
      </c>
      <c r="IE3">
        <f t="shared" si="8"/>
        <v>0</v>
      </c>
      <c r="IF3">
        <f t="shared" si="8"/>
        <v>0</v>
      </c>
      <c r="IG3">
        <f t="shared" si="8"/>
        <v>0</v>
      </c>
      <c r="IH3">
        <f t="shared" si="8"/>
        <v>0</v>
      </c>
      <c r="II3">
        <f t="shared" si="8"/>
        <v>0</v>
      </c>
      <c r="IJ3">
        <f t="shared" si="8"/>
        <v>0</v>
      </c>
      <c r="IK3">
        <f t="shared" si="8"/>
        <v>0</v>
      </c>
      <c r="IL3">
        <f t="shared" si="8"/>
        <v>0</v>
      </c>
      <c r="IM3">
        <f t="shared" si="8"/>
        <v>0</v>
      </c>
      <c r="IN3">
        <f t="shared" si="8"/>
        <v>0</v>
      </c>
      <c r="IO3">
        <f t="shared" si="8"/>
        <v>0</v>
      </c>
      <c r="IP3">
        <f t="shared" si="8"/>
        <v>0</v>
      </c>
      <c r="IQ3">
        <f t="shared" si="8"/>
        <v>0</v>
      </c>
      <c r="IR3">
        <f t="shared" si="8"/>
        <v>0</v>
      </c>
      <c r="IS3">
        <f t="shared" si="8"/>
        <v>0</v>
      </c>
      <c r="IT3">
        <f t="shared" si="8"/>
        <v>0</v>
      </c>
      <c r="IU3">
        <f t="shared" si="8"/>
        <v>0</v>
      </c>
      <c r="IV3">
        <f t="shared" si="8"/>
        <v>0</v>
      </c>
      <c r="IW3">
        <f t="shared" si="8"/>
        <v>0</v>
      </c>
      <c r="IX3">
        <f t="shared" si="8"/>
        <v>0</v>
      </c>
      <c r="IY3">
        <f t="shared" si="8"/>
        <v>0</v>
      </c>
      <c r="IZ3">
        <f t="shared" si="8"/>
        <v>0</v>
      </c>
      <c r="JA3">
        <f t="shared" si="8"/>
        <v>0</v>
      </c>
      <c r="JB3">
        <f t="shared" si="8"/>
        <v>0</v>
      </c>
      <c r="JC3">
        <f t="shared" si="8"/>
        <v>0</v>
      </c>
      <c r="JD3">
        <f t="shared" si="8"/>
        <v>0</v>
      </c>
      <c r="JE3">
        <f t="shared" si="9"/>
        <v>0</v>
      </c>
      <c r="JF3">
        <f t="shared" si="9"/>
        <v>0</v>
      </c>
      <c r="JG3">
        <f t="shared" si="9"/>
        <v>0</v>
      </c>
      <c r="JH3">
        <f t="shared" si="9"/>
        <v>0</v>
      </c>
      <c r="JI3">
        <f t="shared" si="9"/>
        <v>0</v>
      </c>
      <c r="JJ3">
        <f t="shared" si="9"/>
        <v>0</v>
      </c>
      <c r="JK3">
        <f t="shared" si="9"/>
        <v>0</v>
      </c>
      <c r="JL3">
        <f t="shared" si="9"/>
        <v>0</v>
      </c>
      <c r="JM3">
        <f t="shared" si="9"/>
        <v>0</v>
      </c>
      <c r="JN3">
        <f t="shared" si="9"/>
        <v>0</v>
      </c>
      <c r="JO3">
        <f t="shared" si="10"/>
        <v>0</v>
      </c>
      <c r="JP3">
        <f t="shared" si="10"/>
        <v>0</v>
      </c>
      <c r="JQ3">
        <f t="shared" si="10"/>
        <v>0</v>
      </c>
      <c r="JR3">
        <f t="shared" si="10"/>
        <v>0</v>
      </c>
      <c r="JS3">
        <f t="shared" si="10"/>
        <v>0</v>
      </c>
      <c r="JT3">
        <f t="shared" si="10"/>
        <v>0</v>
      </c>
      <c r="JU3">
        <f t="shared" si="10"/>
        <v>0</v>
      </c>
      <c r="JV3">
        <f t="shared" si="10"/>
        <v>0</v>
      </c>
      <c r="JW3">
        <f t="shared" si="10"/>
        <v>0</v>
      </c>
      <c r="JX3">
        <f t="shared" si="10"/>
        <v>0</v>
      </c>
      <c r="JY3">
        <f t="shared" si="11"/>
        <v>0</v>
      </c>
      <c r="JZ3">
        <f t="shared" si="11"/>
        <v>0</v>
      </c>
      <c r="KA3">
        <f t="shared" si="11"/>
        <v>0</v>
      </c>
      <c r="KB3">
        <f t="shared" si="11"/>
        <v>0</v>
      </c>
      <c r="KC3">
        <f t="shared" si="11"/>
        <v>0</v>
      </c>
      <c r="KD3">
        <f t="shared" si="11"/>
        <v>0</v>
      </c>
      <c r="KE3">
        <f t="shared" si="11"/>
        <v>0</v>
      </c>
      <c r="KF3">
        <f t="shared" si="11"/>
        <v>0</v>
      </c>
      <c r="KG3">
        <f t="shared" si="11"/>
        <v>0</v>
      </c>
      <c r="KH3">
        <f t="shared" si="11"/>
        <v>0</v>
      </c>
      <c r="KI3">
        <f t="shared" si="12"/>
        <v>0</v>
      </c>
      <c r="KJ3">
        <f t="shared" si="12"/>
        <v>0</v>
      </c>
      <c r="KK3">
        <f t="shared" si="12"/>
        <v>0</v>
      </c>
      <c r="KL3">
        <f t="shared" si="12"/>
        <v>0</v>
      </c>
      <c r="KM3">
        <f t="shared" si="12"/>
        <v>0</v>
      </c>
      <c r="KN3">
        <f t="shared" si="12"/>
        <v>0</v>
      </c>
      <c r="KO3">
        <f t="shared" si="12"/>
        <v>0</v>
      </c>
      <c r="KP3">
        <f t="shared" si="12"/>
        <v>0</v>
      </c>
      <c r="KQ3">
        <f t="shared" si="12"/>
        <v>0</v>
      </c>
      <c r="KR3">
        <f t="shared" si="12"/>
        <v>0</v>
      </c>
      <c r="KS3">
        <f t="shared" si="13"/>
        <v>0</v>
      </c>
      <c r="KT3">
        <f t="shared" si="13"/>
        <v>0</v>
      </c>
      <c r="KU3">
        <f t="shared" si="13"/>
        <v>0</v>
      </c>
      <c r="KV3">
        <f t="shared" si="13"/>
        <v>0</v>
      </c>
      <c r="KW3">
        <f t="shared" si="13"/>
        <v>0</v>
      </c>
      <c r="KX3">
        <f t="shared" si="13"/>
        <v>0</v>
      </c>
      <c r="KY3">
        <f t="shared" si="13"/>
        <v>0</v>
      </c>
      <c r="KZ3">
        <f t="shared" si="13"/>
        <v>0</v>
      </c>
      <c r="LA3">
        <f t="shared" si="13"/>
        <v>0</v>
      </c>
      <c r="LB3">
        <f t="shared" si="13"/>
        <v>0</v>
      </c>
      <c r="LC3">
        <f t="shared" si="14"/>
        <v>0</v>
      </c>
      <c r="LD3">
        <f t="shared" si="14"/>
        <v>0</v>
      </c>
      <c r="LE3">
        <f t="shared" si="14"/>
        <v>0</v>
      </c>
      <c r="LF3">
        <f t="shared" si="14"/>
        <v>0</v>
      </c>
      <c r="LG3">
        <f t="shared" si="14"/>
        <v>0</v>
      </c>
      <c r="LH3">
        <f t="shared" si="14"/>
        <v>0</v>
      </c>
      <c r="LI3">
        <f t="shared" si="14"/>
        <v>0</v>
      </c>
      <c r="LJ3">
        <f t="shared" si="14"/>
        <v>0</v>
      </c>
      <c r="LK3">
        <f t="shared" si="14"/>
        <v>0</v>
      </c>
      <c r="LL3">
        <f t="shared" si="14"/>
        <v>0</v>
      </c>
      <c r="LM3">
        <f t="shared" si="15"/>
        <v>0</v>
      </c>
      <c r="LN3">
        <f t="shared" si="15"/>
        <v>0</v>
      </c>
      <c r="LO3">
        <f t="shared" si="15"/>
        <v>0</v>
      </c>
      <c r="LP3">
        <f t="shared" si="15"/>
        <v>0</v>
      </c>
      <c r="LQ3">
        <f t="shared" si="15"/>
        <v>0</v>
      </c>
      <c r="LR3">
        <f t="shared" si="15"/>
        <v>0</v>
      </c>
      <c r="LS3">
        <f t="shared" si="15"/>
        <v>0</v>
      </c>
      <c r="LT3">
        <f t="shared" si="15"/>
        <v>0</v>
      </c>
      <c r="LU3">
        <f t="shared" si="15"/>
        <v>0</v>
      </c>
      <c r="LV3">
        <f t="shared" si="15"/>
        <v>0</v>
      </c>
      <c r="LW3">
        <f t="shared" si="16"/>
        <v>0</v>
      </c>
      <c r="LX3">
        <f t="shared" si="16"/>
        <v>0</v>
      </c>
      <c r="LY3">
        <f t="shared" si="16"/>
        <v>0</v>
      </c>
      <c r="LZ3">
        <f t="shared" si="16"/>
        <v>0</v>
      </c>
      <c r="MA3">
        <f t="shared" si="16"/>
        <v>0</v>
      </c>
      <c r="MB3">
        <f t="shared" si="16"/>
        <v>0</v>
      </c>
      <c r="MC3">
        <f t="shared" si="16"/>
        <v>0</v>
      </c>
      <c r="MD3">
        <f t="shared" si="16"/>
        <v>0</v>
      </c>
      <c r="ME3">
        <f t="shared" si="16"/>
        <v>0</v>
      </c>
      <c r="MF3">
        <f t="shared" si="16"/>
        <v>0</v>
      </c>
      <c r="MG3">
        <f t="shared" si="17"/>
        <v>0</v>
      </c>
      <c r="MH3">
        <f t="shared" si="17"/>
        <v>0</v>
      </c>
      <c r="MI3">
        <f t="shared" si="17"/>
        <v>0</v>
      </c>
      <c r="MJ3">
        <f t="shared" si="17"/>
        <v>0</v>
      </c>
      <c r="MK3">
        <f t="shared" si="17"/>
        <v>0</v>
      </c>
      <c r="ML3">
        <f t="shared" si="17"/>
        <v>0</v>
      </c>
      <c r="MM3">
        <f t="shared" si="17"/>
        <v>0</v>
      </c>
      <c r="MN3">
        <f t="shared" si="17"/>
        <v>0</v>
      </c>
      <c r="MO3">
        <f t="shared" si="17"/>
        <v>0</v>
      </c>
      <c r="MP3">
        <f t="shared" si="17"/>
        <v>0</v>
      </c>
      <c r="MQ3">
        <f t="shared" si="18"/>
        <v>0</v>
      </c>
      <c r="MR3">
        <f t="shared" si="18"/>
        <v>0</v>
      </c>
      <c r="MS3">
        <f t="shared" si="18"/>
        <v>0</v>
      </c>
      <c r="MT3">
        <f t="shared" si="18"/>
        <v>0</v>
      </c>
      <c r="MU3">
        <f t="shared" si="18"/>
        <v>0</v>
      </c>
      <c r="MV3">
        <f t="shared" si="18"/>
        <v>0</v>
      </c>
      <c r="MW3">
        <f t="shared" si="18"/>
        <v>0</v>
      </c>
      <c r="MX3">
        <f t="shared" si="18"/>
        <v>0</v>
      </c>
      <c r="MY3">
        <f t="shared" si="18"/>
        <v>0</v>
      </c>
      <c r="MZ3">
        <f t="shared" si="18"/>
        <v>0</v>
      </c>
      <c r="NA3">
        <f t="shared" si="18"/>
        <v>0</v>
      </c>
      <c r="NB3">
        <f t="shared" si="18"/>
        <v>0</v>
      </c>
      <c r="NC3">
        <f t="shared" si="18"/>
        <v>0</v>
      </c>
      <c r="ND3">
        <f t="shared" si="18"/>
        <v>0</v>
      </c>
    </row>
    <row r="4" spans="1:368" x14ac:dyDescent="0.45">
      <c r="A4" t="s">
        <v>163</v>
      </c>
      <c r="B4">
        <f>(SUM(Kwaliteitsstandaard3c))/4</f>
        <v>0</v>
      </c>
      <c r="C4">
        <v>1</v>
      </c>
      <c r="D4">
        <f>C4/SUM($C$2:$C$6)</f>
        <v>0.2</v>
      </c>
      <c r="E4">
        <f t="shared" ref="E4" si="20">F3</f>
        <v>144</v>
      </c>
      <c r="F4">
        <f>360*SUM($D$2:D4)</f>
        <v>216.00000000000003</v>
      </c>
      <c r="G4" t="s">
        <v>163</v>
      </c>
      <c r="H4">
        <f>IF(AND(H$1&gt;=$E4,H$1&lt;=$F4),$B4,0)</f>
        <v>0</v>
      </c>
      <c r="I4">
        <f t="shared" si="19"/>
        <v>0</v>
      </c>
      <c r="J4">
        <f t="shared" si="19"/>
        <v>0</v>
      </c>
      <c r="K4">
        <f t="shared" si="19"/>
        <v>0</v>
      </c>
      <c r="L4">
        <f t="shared" si="19"/>
        <v>0</v>
      </c>
      <c r="M4">
        <f t="shared" si="19"/>
        <v>0</v>
      </c>
      <c r="N4">
        <f t="shared" si="19"/>
        <v>0</v>
      </c>
      <c r="O4">
        <f t="shared" si="19"/>
        <v>0</v>
      </c>
      <c r="P4">
        <f t="shared" si="19"/>
        <v>0</v>
      </c>
      <c r="Q4">
        <f t="shared" si="19"/>
        <v>0</v>
      </c>
      <c r="R4">
        <f t="shared" si="19"/>
        <v>0</v>
      </c>
      <c r="S4">
        <f t="shared" si="19"/>
        <v>0</v>
      </c>
      <c r="T4">
        <f t="shared" si="19"/>
        <v>0</v>
      </c>
      <c r="U4">
        <f t="shared" si="19"/>
        <v>0</v>
      </c>
      <c r="V4">
        <f t="shared" si="19"/>
        <v>0</v>
      </c>
      <c r="W4">
        <f t="shared" si="19"/>
        <v>0</v>
      </c>
      <c r="X4">
        <f t="shared" si="0"/>
        <v>0</v>
      </c>
      <c r="Y4">
        <f t="shared" si="0"/>
        <v>0</v>
      </c>
      <c r="Z4">
        <f t="shared" si="0"/>
        <v>0</v>
      </c>
      <c r="AA4">
        <f t="shared" si="0"/>
        <v>0</v>
      </c>
      <c r="AB4">
        <f t="shared" si="0"/>
        <v>0</v>
      </c>
      <c r="AC4">
        <f t="shared" si="0"/>
        <v>0</v>
      </c>
      <c r="AD4">
        <f t="shared" si="0"/>
        <v>0</v>
      </c>
      <c r="AE4">
        <f t="shared" si="0"/>
        <v>0</v>
      </c>
      <c r="AF4">
        <f t="shared" si="0"/>
        <v>0</v>
      </c>
      <c r="AG4">
        <f t="shared" si="0"/>
        <v>0</v>
      </c>
      <c r="AH4">
        <f t="shared" si="0"/>
        <v>0</v>
      </c>
      <c r="AI4">
        <f t="shared" si="0"/>
        <v>0</v>
      </c>
      <c r="AJ4">
        <f t="shared" si="0"/>
        <v>0</v>
      </c>
      <c r="AK4">
        <f t="shared" si="0"/>
        <v>0</v>
      </c>
      <c r="AL4">
        <f t="shared" si="0"/>
        <v>0</v>
      </c>
      <c r="AM4">
        <f t="shared" si="0"/>
        <v>0</v>
      </c>
      <c r="AN4">
        <f t="shared" si="0"/>
        <v>0</v>
      </c>
      <c r="AO4">
        <f t="shared" si="0"/>
        <v>0</v>
      </c>
      <c r="AP4">
        <f t="shared" si="0"/>
        <v>0</v>
      </c>
      <c r="AQ4">
        <f t="shared" si="0"/>
        <v>0</v>
      </c>
      <c r="AR4">
        <f t="shared" si="0"/>
        <v>0</v>
      </c>
      <c r="AS4">
        <f t="shared" si="0"/>
        <v>0</v>
      </c>
      <c r="AT4">
        <f t="shared" si="0"/>
        <v>0</v>
      </c>
      <c r="AU4">
        <f t="shared" si="0"/>
        <v>0</v>
      </c>
      <c r="AV4">
        <f t="shared" si="0"/>
        <v>0</v>
      </c>
      <c r="AW4">
        <f t="shared" si="0"/>
        <v>0</v>
      </c>
      <c r="AX4">
        <f t="shared" si="0"/>
        <v>0</v>
      </c>
      <c r="AY4">
        <f t="shared" si="0"/>
        <v>0</v>
      </c>
      <c r="AZ4">
        <f t="shared" si="0"/>
        <v>0</v>
      </c>
      <c r="BA4">
        <f t="shared" si="0"/>
        <v>0</v>
      </c>
      <c r="BB4">
        <f t="shared" si="0"/>
        <v>0</v>
      </c>
      <c r="BC4">
        <f t="shared" si="0"/>
        <v>0</v>
      </c>
      <c r="BD4">
        <f t="shared" si="0"/>
        <v>0</v>
      </c>
      <c r="BE4">
        <f t="shared" si="0"/>
        <v>0</v>
      </c>
      <c r="BF4">
        <f t="shared" si="0"/>
        <v>0</v>
      </c>
      <c r="BG4">
        <f t="shared" si="0"/>
        <v>0</v>
      </c>
      <c r="BH4">
        <f t="shared" si="0"/>
        <v>0</v>
      </c>
      <c r="BI4">
        <f t="shared" si="0"/>
        <v>0</v>
      </c>
      <c r="BJ4">
        <f t="shared" si="0"/>
        <v>0</v>
      </c>
      <c r="BK4">
        <f t="shared" si="0"/>
        <v>0</v>
      </c>
      <c r="BL4">
        <f t="shared" si="0"/>
        <v>0</v>
      </c>
      <c r="BM4">
        <f t="shared" si="0"/>
        <v>0</v>
      </c>
      <c r="BN4">
        <f t="shared" si="0"/>
        <v>0</v>
      </c>
      <c r="BO4">
        <f t="shared" si="0"/>
        <v>0</v>
      </c>
      <c r="BP4">
        <f t="shared" si="0"/>
        <v>0</v>
      </c>
      <c r="BQ4">
        <f t="shared" si="0"/>
        <v>0</v>
      </c>
      <c r="BR4">
        <f t="shared" si="0"/>
        <v>0</v>
      </c>
      <c r="BS4">
        <f t="shared" si="0"/>
        <v>0</v>
      </c>
      <c r="BT4">
        <f t="shared" si="0"/>
        <v>0</v>
      </c>
      <c r="BU4">
        <f t="shared" si="1"/>
        <v>0</v>
      </c>
      <c r="BV4">
        <f t="shared" si="1"/>
        <v>0</v>
      </c>
      <c r="BW4">
        <f t="shared" si="1"/>
        <v>0</v>
      </c>
      <c r="BX4">
        <f t="shared" si="1"/>
        <v>0</v>
      </c>
      <c r="BY4">
        <f t="shared" si="1"/>
        <v>0</v>
      </c>
      <c r="BZ4">
        <f t="shared" si="1"/>
        <v>0</v>
      </c>
      <c r="CA4">
        <f t="shared" si="1"/>
        <v>0</v>
      </c>
      <c r="CB4">
        <f t="shared" si="1"/>
        <v>0</v>
      </c>
      <c r="CC4">
        <f t="shared" si="1"/>
        <v>0</v>
      </c>
      <c r="CD4">
        <f t="shared" si="1"/>
        <v>0</v>
      </c>
      <c r="CE4">
        <f t="shared" si="1"/>
        <v>0</v>
      </c>
      <c r="CF4">
        <f t="shared" si="1"/>
        <v>0</v>
      </c>
      <c r="CG4">
        <f t="shared" si="1"/>
        <v>0</v>
      </c>
      <c r="CH4">
        <f t="shared" si="1"/>
        <v>0</v>
      </c>
      <c r="CI4">
        <f t="shared" si="1"/>
        <v>0</v>
      </c>
      <c r="CJ4">
        <f t="shared" si="1"/>
        <v>0</v>
      </c>
      <c r="CK4">
        <f t="shared" si="1"/>
        <v>0</v>
      </c>
      <c r="CL4">
        <f t="shared" si="1"/>
        <v>0</v>
      </c>
      <c r="CM4">
        <f t="shared" si="1"/>
        <v>0</v>
      </c>
      <c r="CN4">
        <f t="shared" si="1"/>
        <v>0</v>
      </c>
      <c r="CO4">
        <f t="shared" si="1"/>
        <v>0</v>
      </c>
      <c r="CP4">
        <f t="shared" si="1"/>
        <v>0</v>
      </c>
      <c r="CQ4">
        <f t="shared" si="1"/>
        <v>0</v>
      </c>
      <c r="CR4">
        <f t="shared" si="1"/>
        <v>0</v>
      </c>
      <c r="CS4">
        <f t="shared" si="1"/>
        <v>0</v>
      </c>
      <c r="CT4">
        <f t="shared" si="1"/>
        <v>0</v>
      </c>
      <c r="CU4">
        <f t="shared" si="1"/>
        <v>0</v>
      </c>
      <c r="CV4">
        <f t="shared" si="1"/>
        <v>0</v>
      </c>
      <c r="CW4">
        <f t="shared" si="1"/>
        <v>0</v>
      </c>
      <c r="CX4">
        <f t="shared" si="1"/>
        <v>0</v>
      </c>
      <c r="CY4">
        <f t="shared" si="1"/>
        <v>0</v>
      </c>
      <c r="CZ4">
        <f t="shared" si="1"/>
        <v>0</v>
      </c>
      <c r="DA4">
        <f t="shared" si="1"/>
        <v>0</v>
      </c>
      <c r="DB4">
        <f t="shared" si="1"/>
        <v>0</v>
      </c>
      <c r="DC4">
        <f t="shared" si="1"/>
        <v>0</v>
      </c>
      <c r="DD4">
        <f t="shared" si="1"/>
        <v>0</v>
      </c>
      <c r="DE4">
        <f t="shared" si="1"/>
        <v>0</v>
      </c>
      <c r="DF4">
        <f t="shared" si="1"/>
        <v>0</v>
      </c>
      <c r="DG4">
        <f t="shared" si="1"/>
        <v>0</v>
      </c>
      <c r="DH4">
        <f t="shared" si="1"/>
        <v>0</v>
      </c>
      <c r="DI4">
        <f t="shared" si="1"/>
        <v>0</v>
      </c>
      <c r="DJ4">
        <f t="shared" si="1"/>
        <v>0</v>
      </c>
      <c r="DK4">
        <f t="shared" si="1"/>
        <v>0</v>
      </c>
      <c r="DL4">
        <f t="shared" si="1"/>
        <v>0</v>
      </c>
      <c r="DM4">
        <f t="shared" si="1"/>
        <v>0</v>
      </c>
      <c r="DN4">
        <f t="shared" si="1"/>
        <v>0</v>
      </c>
      <c r="DO4">
        <f t="shared" si="1"/>
        <v>0</v>
      </c>
      <c r="DP4">
        <f t="shared" si="1"/>
        <v>0</v>
      </c>
      <c r="DQ4">
        <f t="shared" si="1"/>
        <v>0</v>
      </c>
      <c r="DR4">
        <f t="shared" si="1"/>
        <v>0</v>
      </c>
      <c r="DS4">
        <f t="shared" si="1"/>
        <v>0</v>
      </c>
      <c r="DT4">
        <f t="shared" si="1"/>
        <v>0</v>
      </c>
      <c r="DU4">
        <f t="shared" si="1"/>
        <v>0</v>
      </c>
      <c r="DV4">
        <f t="shared" si="1"/>
        <v>0</v>
      </c>
      <c r="DW4">
        <f t="shared" si="1"/>
        <v>0</v>
      </c>
      <c r="DX4">
        <f t="shared" si="1"/>
        <v>0</v>
      </c>
      <c r="DY4">
        <f t="shared" si="1"/>
        <v>0</v>
      </c>
      <c r="DZ4">
        <f t="shared" si="1"/>
        <v>0</v>
      </c>
      <c r="EA4">
        <f t="shared" si="1"/>
        <v>0</v>
      </c>
      <c r="EB4">
        <f t="shared" si="1"/>
        <v>0</v>
      </c>
      <c r="EC4">
        <f t="shared" si="1"/>
        <v>0</v>
      </c>
      <c r="ED4">
        <f t="shared" si="1"/>
        <v>0</v>
      </c>
      <c r="EE4">
        <f t="shared" si="1"/>
        <v>0</v>
      </c>
      <c r="EF4">
        <f t="shared" si="1"/>
        <v>0</v>
      </c>
      <c r="EG4">
        <f t="shared" si="2"/>
        <v>0</v>
      </c>
      <c r="EH4">
        <f t="shared" si="2"/>
        <v>0</v>
      </c>
      <c r="EI4">
        <f t="shared" si="2"/>
        <v>0</v>
      </c>
      <c r="EJ4">
        <f t="shared" si="2"/>
        <v>0</v>
      </c>
      <c r="EK4">
        <f t="shared" si="2"/>
        <v>0</v>
      </c>
      <c r="EL4">
        <f t="shared" si="2"/>
        <v>0</v>
      </c>
      <c r="EM4">
        <f t="shared" si="2"/>
        <v>0</v>
      </c>
      <c r="EN4">
        <f t="shared" si="2"/>
        <v>0</v>
      </c>
      <c r="EO4">
        <f t="shared" si="2"/>
        <v>0</v>
      </c>
      <c r="EP4">
        <f t="shared" si="2"/>
        <v>0</v>
      </c>
      <c r="EQ4">
        <f t="shared" si="3"/>
        <v>0</v>
      </c>
      <c r="ER4">
        <f t="shared" si="3"/>
        <v>0</v>
      </c>
      <c r="ES4">
        <f t="shared" si="3"/>
        <v>0</v>
      </c>
      <c r="ET4">
        <f t="shared" si="3"/>
        <v>0</v>
      </c>
      <c r="EU4">
        <f t="shared" si="3"/>
        <v>0</v>
      </c>
      <c r="EV4">
        <f t="shared" si="3"/>
        <v>0</v>
      </c>
      <c r="EW4">
        <f t="shared" si="3"/>
        <v>0</v>
      </c>
      <c r="EX4">
        <f t="shared" si="3"/>
        <v>0</v>
      </c>
      <c r="EY4">
        <f t="shared" si="3"/>
        <v>0</v>
      </c>
      <c r="EZ4">
        <f t="shared" si="3"/>
        <v>0</v>
      </c>
      <c r="FA4">
        <f t="shared" si="4"/>
        <v>0</v>
      </c>
      <c r="FB4">
        <f t="shared" si="4"/>
        <v>0</v>
      </c>
      <c r="FC4">
        <f t="shared" si="4"/>
        <v>0</v>
      </c>
      <c r="FD4">
        <f t="shared" si="4"/>
        <v>0</v>
      </c>
      <c r="FE4">
        <f t="shared" si="4"/>
        <v>0</v>
      </c>
      <c r="FF4">
        <f t="shared" si="4"/>
        <v>0</v>
      </c>
      <c r="FG4">
        <f t="shared" si="4"/>
        <v>0</v>
      </c>
      <c r="FH4">
        <f t="shared" si="4"/>
        <v>0</v>
      </c>
      <c r="FI4">
        <f t="shared" si="4"/>
        <v>0</v>
      </c>
      <c r="FJ4">
        <f t="shared" si="4"/>
        <v>0</v>
      </c>
      <c r="FK4">
        <f t="shared" si="5"/>
        <v>0</v>
      </c>
      <c r="FL4">
        <f t="shared" si="5"/>
        <v>0</v>
      </c>
      <c r="FM4">
        <f t="shared" si="5"/>
        <v>0</v>
      </c>
      <c r="FN4">
        <f t="shared" si="5"/>
        <v>0</v>
      </c>
      <c r="FO4">
        <f t="shared" si="5"/>
        <v>0</v>
      </c>
      <c r="FP4">
        <f t="shared" si="5"/>
        <v>0</v>
      </c>
      <c r="FQ4">
        <f t="shared" si="5"/>
        <v>0</v>
      </c>
      <c r="FR4">
        <f t="shared" si="5"/>
        <v>0</v>
      </c>
      <c r="FS4">
        <f t="shared" si="5"/>
        <v>0</v>
      </c>
      <c r="FT4">
        <f t="shared" si="5"/>
        <v>0</v>
      </c>
      <c r="FU4">
        <f t="shared" si="6"/>
        <v>0</v>
      </c>
      <c r="FV4">
        <f t="shared" si="6"/>
        <v>0</v>
      </c>
      <c r="FW4">
        <f t="shared" si="6"/>
        <v>0</v>
      </c>
      <c r="FX4">
        <f t="shared" si="6"/>
        <v>0</v>
      </c>
      <c r="FY4">
        <f t="shared" si="6"/>
        <v>0</v>
      </c>
      <c r="FZ4">
        <f t="shared" si="6"/>
        <v>0</v>
      </c>
      <c r="GA4">
        <f t="shared" si="6"/>
        <v>0</v>
      </c>
      <c r="GB4">
        <f t="shared" si="6"/>
        <v>0</v>
      </c>
      <c r="GC4">
        <f t="shared" si="6"/>
        <v>0</v>
      </c>
      <c r="GD4">
        <f t="shared" si="6"/>
        <v>0</v>
      </c>
      <c r="GE4">
        <f t="shared" si="7"/>
        <v>0</v>
      </c>
      <c r="GF4">
        <f t="shared" si="7"/>
        <v>0</v>
      </c>
      <c r="GG4">
        <f t="shared" si="7"/>
        <v>0</v>
      </c>
      <c r="GH4">
        <f t="shared" si="7"/>
        <v>0</v>
      </c>
      <c r="GI4">
        <f t="shared" si="7"/>
        <v>0</v>
      </c>
      <c r="GJ4">
        <f t="shared" si="7"/>
        <v>0</v>
      </c>
      <c r="GK4">
        <f t="shared" si="7"/>
        <v>0</v>
      </c>
      <c r="GL4">
        <f t="shared" si="7"/>
        <v>0</v>
      </c>
      <c r="GM4">
        <f t="shared" si="7"/>
        <v>0</v>
      </c>
      <c r="GN4">
        <f t="shared" si="7"/>
        <v>0</v>
      </c>
      <c r="GO4">
        <f t="shared" si="7"/>
        <v>0</v>
      </c>
      <c r="GP4">
        <f t="shared" si="7"/>
        <v>0</v>
      </c>
      <c r="GQ4">
        <f t="shared" si="7"/>
        <v>0</v>
      </c>
      <c r="GR4">
        <f t="shared" si="7"/>
        <v>0</v>
      </c>
      <c r="GS4">
        <f t="shared" si="8"/>
        <v>0</v>
      </c>
      <c r="GT4">
        <f t="shared" si="8"/>
        <v>0</v>
      </c>
      <c r="GU4">
        <f t="shared" si="8"/>
        <v>0</v>
      </c>
      <c r="GV4">
        <f t="shared" si="8"/>
        <v>0</v>
      </c>
      <c r="GW4">
        <f t="shared" si="8"/>
        <v>0</v>
      </c>
      <c r="GX4">
        <f t="shared" si="8"/>
        <v>0</v>
      </c>
      <c r="GY4">
        <f t="shared" si="8"/>
        <v>0</v>
      </c>
      <c r="GZ4">
        <f t="shared" si="8"/>
        <v>0</v>
      </c>
      <c r="HA4">
        <f t="shared" si="8"/>
        <v>0</v>
      </c>
      <c r="HB4">
        <f t="shared" si="8"/>
        <v>0</v>
      </c>
      <c r="HC4">
        <f t="shared" si="8"/>
        <v>0</v>
      </c>
      <c r="HD4">
        <f t="shared" si="8"/>
        <v>0</v>
      </c>
      <c r="HE4">
        <f t="shared" si="8"/>
        <v>0</v>
      </c>
      <c r="HF4">
        <f t="shared" si="8"/>
        <v>0</v>
      </c>
      <c r="HG4">
        <f t="shared" si="8"/>
        <v>0</v>
      </c>
      <c r="HH4">
        <f t="shared" si="8"/>
        <v>0</v>
      </c>
      <c r="HI4">
        <f t="shared" si="8"/>
        <v>0</v>
      </c>
      <c r="HJ4">
        <f t="shared" si="8"/>
        <v>0</v>
      </c>
      <c r="HK4">
        <f t="shared" si="8"/>
        <v>0</v>
      </c>
      <c r="HL4">
        <f t="shared" si="8"/>
        <v>0</v>
      </c>
      <c r="HM4">
        <f t="shared" si="8"/>
        <v>0</v>
      </c>
      <c r="HN4">
        <f t="shared" si="8"/>
        <v>0</v>
      </c>
      <c r="HO4">
        <f t="shared" si="8"/>
        <v>0</v>
      </c>
      <c r="HP4">
        <f t="shared" si="8"/>
        <v>0</v>
      </c>
      <c r="HQ4">
        <f t="shared" si="8"/>
        <v>0</v>
      </c>
      <c r="HR4">
        <f t="shared" si="8"/>
        <v>0</v>
      </c>
      <c r="HS4">
        <f t="shared" si="8"/>
        <v>0</v>
      </c>
      <c r="HT4">
        <f t="shared" si="8"/>
        <v>0</v>
      </c>
      <c r="HU4">
        <f t="shared" si="8"/>
        <v>0</v>
      </c>
      <c r="HV4">
        <f t="shared" si="8"/>
        <v>0</v>
      </c>
      <c r="HW4">
        <f t="shared" si="8"/>
        <v>0</v>
      </c>
      <c r="HX4">
        <f t="shared" si="8"/>
        <v>0</v>
      </c>
      <c r="HY4">
        <f t="shared" si="8"/>
        <v>0</v>
      </c>
      <c r="HZ4">
        <f t="shared" si="8"/>
        <v>0</v>
      </c>
      <c r="IA4">
        <f t="shared" si="8"/>
        <v>0</v>
      </c>
      <c r="IB4">
        <f t="shared" si="8"/>
        <v>0</v>
      </c>
      <c r="IC4">
        <f t="shared" si="8"/>
        <v>0</v>
      </c>
      <c r="ID4">
        <f t="shared" si="8"/>
        <v>0</v>
      </c>
      <c r="IE4">
        <f t="shared" si="8"/>
        <v>0</v>
      </c>
      <c r="IF4">
        <f t="shared" si="8"/>
        <v>0</v>
      </c>
      <c r="IG4">
        <f t="shared" si="8"/>
        <v>0</v>
      </c>
      <c r="IH4">
        <f t="shared" si="8"/>
        <v>0</v>
      </c>
      <c r="II4">
        <f t="shared" si="8"/>
        <v>0</v>
      </c>
      <c r="IJ4">
        <f t="shared" si="8"/>
        <v>0</v>
      </c>
      <c r="IK4">
        <f t="shared" si="8"/>
        <v>0</v>
      </c>
      <c r="IL4">
        <f t="shared" si="8"/>
        <v>0</v>
      </c>
      <c r="IM4">
        <f t="shared" si="8"/>
        <v>0</v>
      </c>
      <c r="IN4">
        <f t="shared" si="8"/>
        <v>0</v>
      </c>
      <c r="IO4">
        <f t="shared" si="8"/>
        <v>0</v>
      </c>
      <c r="IP4">
        <f t="shared" si="8"/>
        <v>0</v>
      </c>
      <c r="IQ4">
        <f t="shared" si="8"/>
        <v>0</v>
      </c>
      <c r="IR4">
        <f t="shared" si="8"/>
        <v>0</v>
      </c>
      <c r="IS4">
        <f t="shared" si="8"/>
        <v>0</v>
      </c>
      <c r="IT4">
        <f t="shared" si="8"/>
        <v>0</v>
      </c>
      <c r="IU4">
        <f t="shared" si="8"/>
        <v>0</v>
      </c>
      <c r="IV4">
        <f t="shared" si="8"/>
        <v>0</v>
      </c>
      <c r="IW4">
        <f t="shared" si="8"/>
        <v>0</v>
      </c>
      <c r="IX4">
        <f t="shared" si="8"/>
        <v>0</v>
      </c>
      <c r="IY4">
        <f t="shared" si="8"/>
        <v>0</v>
      </c>
      <c r="IZ4">
        <f t="shared" si="8"/>
        <v>0</v>
      </c>
      <c r="JA4">
        <f t="shared" si="8"/>
        <v>0</v>
      </c>
      <c r="JB4">
        <f t="shared" si="8"/>
        <v>0</v>
      </c>
      <c r="JC4">
        <f t="shared" si="8"/>
        <v>0</v>
      </c>
      <c r="JD4">
        <f t="shared" si="8"/>
        <v>0</v>
      </c>
      <c r="JE4">
        <f t="shared" si="9"/>
        <v>0</v>
      </c>
      <c r="JF4">
        <f t="shared" si="9"/>
        <v>0</v>
      </c>
      <c r="JG4">
        <f t="shared" si="9"/>
        <v>0</v>
      </c>
      <c r="JH4">
        <f t="shared" si="9"/>
        <v>0</v>
      </c>
      <c r="JI4">
        <f t="shared" si="9"/>
        <v>0</v>
      </c>
      <c r="JJ4">
        <f t="shared" si="9"/>
        <v>0</v>
      </c>
      <c r="JK4">
        <f t="shared" si="9"/>
        <v>0</v>
      </c>
      <c r="JL4">
        <f t="shared" si="9"/>
        <v>0</v>
      </c>
      <c r="JM4">
        <f t="shared" si="9"/>
        <v>0</v>
      </c>
      <c r="JN4">
        <f t="shared" si="9"/>
        <v>0</v>
      </c>
      <c r="JO4">
        <f t="shared" si="10"/>
        <v>0</v>
      </c>
      <c r="JP4">
        <f t="shared" si="10"/>
        <v>0</v>
      </c>
      <c r="JQ4">
        <f t="shared" si="10"/>
        <v>0</v>
      </c>
      <c r="JR4">
        <f t="shared" si="10"/>
        <v>0</v>
      </c>
      <c r="JS4">
        <f t="shared" si="10"/>
        <v>0</v>
      </c>
      <c r="JT4">
        <f t="shared" si="10"/>
        <v>0</v>
      </c>
      <c r="JU4">
        <f t="shared" si="10"/>
        <v>0</v>
      </c>
      <c r="JV4">
        <f t="shared" si="10"/>
        <v>0</v>
      </c>
      <c r="JW4">
        <f t="shared" si="10"/>
        <v>0</v>
      </c>
      <c r="JX4">
        <f t="shared" si="10"/>
        <v>0</v>
      </c>
      <c r="JY4">
        <f t="shared" si="11"/>
        <v>0</v>
      </c>
      <c r="JZ4">
        <f t="shared" si="11"/>
        <v>0</v>
      </c>
      <c r="KA4">
        <f t="shared" si="11"/>
        <v>0</v>
      </c>
      <c r="KB4">
        <f t="shared" si="11"/>
        <v>0</v>
      </c>
      <c r="KC4">
        <f t="shared" si="11"/>
        <v>0</v>
      </c>
      <c r="KD4">
        <f t="shared" si="11"/>
        <v>0</v>
      </c>
      <c r="KE4">
        <f t="shared" si="11"/>
        <v>0</v>
      </c>
      <c r="KF4">
        <f t="shared" si="11"/>
        <v>0</v>
      </c>
      <c r="KG4">
        <f t="shared" si="11"/>
        <v>0</v>
      </c>
      <c r="KH4">
        <f t="shared" si="11"/>
        <v>0</v>
      </c>
      <c r="KI4">
        <f t="shared" si="12"/>
        <v>0</v>
      </c>
      <c r="KJ4">
        <f t="shared" si="12"/>
        <v>0</v>
      </c>
      <c r="KK4">
        <f t="shared" si="12"/>
        <v>0</v>
      </c>
      <c r="KL4">
        <f t="shared" si="12"/>
        <v>0</v>
      </c>
      <c r="KM4">
        <f t="shared" si="12"/>
        <v>0</v>
      </c>
      <c r="KN4">
        <f t="shared" si="12"/>
        <v>0</v>
      </c>
      <c r="KO4">
        <f t="shared" si="12"/>
        <v>0</v>
      </c>
      <c r="KP4">
        <f t="shared" si="12"/>
        <v>0</v>
      </c>
      <c r="KQ4">
        <f t="shared" si="12"/>
        <v>0</v>
      </c>
      <c r="KR4">
        <f t="shared" si="12"/>
        <v>0</v>
      </c>
      <c r="KS4">
        <f t="shared" si="13"/>
        <v>0</v>
      </c>
      <c r="KT4">
        <f t="shared" si="13"/>
        <v>0</v>
      </c>
      <c r="KU4">
        <f t="shared" si="13"/>
        <v>0</v>
      </c>
      <c r="KV4">
        <f t="shared" si="13"/>
        <v>0</v>
      </c>
      <c r="KW4">
        <f t="shared" si="13"/>
        <v>0</v>
      </c>
      <c r="KX4">
        <f t="shared" si="13"/>
        <v>0</v>
      </c>
      <c r="KY4">
        <f t="shared" si="13"/>
        <v>0</v>
      </c>
      <c r="KZ4">
        <f t="shared" si="13"/>
        <v>0</v>
      </c>
      <c r="LA4">
        <f t="shared" si="13"/>
        <v>0</v>
      </c>
      <c r="LB4">
        <f t="shared" si="13"/>
        <v>0</v>
      </c>
      <c r="LC4">
        <f t="shared" si="14"/>
        <v>0</v>
      </c>
      <c r="LD4">
        <f t="shared" si="14"/>
        <v>0</v>
      </c>
      <c r="LE4">
        <f t="shared" si="14"/>
        <v>0</v>
      </c>
      <c r="LF4">
        <f t="shared" si="14"/>
        <v>0</v>
      </c>
      <c r="LG4">
        <f t="shared" si="14"/>
        <v>0</v>
      </c>
      <c r="LH4">
        <f t="shared" si="14"/>
        <v>0</v>
      </c>
      <c r="LI4">
        <f t="shared" si="14"/>
        <v>0</v>
      </c>
      <c r="LJ4">
        <f t="shared" si="14"/>
        <v>0</v>
      </c>
      <c r="LK4">
        <f t="shared" si="14"/>
        <v>0</v>
      </c>
      <c r="LL4">
        <f t="shared" si="14"/>
        <v>0</v>
      </c>
      <c r="LM4">
        <f t="shared" si="15"/>
        <v>0</v>
      </c>
      <c r="LN4">
        <f t="shared" si="15"/>
        <v>0</v>
      </c>
      <c r="LO4">
        <f t="shared" si="15"/>
        <v>0</v>
      </c>
      <c r="LP4">
        <f t="shared" si="15"/>
        <v>0</v>
      </c>
      <c r="LQ4">
        <f t="shared" si="15"/>
        <v>0</v>
      </c>
      <c r="LR4">
        <f t="shared" si="15"/>
        <v>0</v>
      </c>
      <c r="LS4">
        <f t="shared" si="15"/>
        <v>0</v>
      </c>
      <c r="LT4">
        <f t="shared" si="15"/>
        <v>0</v>
      </c>
      <c r="LU4">
        <f t="shared" si="15"/>
        <v>0</v>
      </c>
      <c r="LV4">
        <f t="shared" si="15"/>
        <v>0</v>
      </c>
      <c r="LW4">
        <f t="shared" si="16"/>
        <v>0</v>
      </c>
      <c r="LX4">
        <f t="shared" si="16"/>
        <v>0</v>
      </c>
      <c r="LY4">
        <f t="shared" si="16"/>
        <v>0</v>
      </c>
      <c r="LZ4">
        <f t="shared" si="16"/>
        <v>0</v>
      </c>
      <c r="MA4">
        <f t="shared" si="16"/>
        <v>0</v>
      </c>
      <c r="MB4">
        <f t="shared" si="16"/>
        <v>0</v>
      </c>
      <c r="MC4">
        <f t="shared" si="16"/>
        <v>0</v>
      </c>
      <c r="MD4">
        <f t="shared" si="16"/>
        <v>0</v>
      </c>
      <c r="ME4">
        <f t="shared" si="16"/>
        <v>0</v>
      </c>
      <c r="MF4">
        <f t="shared" si="16"/>
        <v>0</v>
      </c>
      <c r="MG4">
        <f t="shared" si="17"/>
        <v>0</v>
      </c>
      <c r="MH4">
        <f t="shared" si="17"/>
        <v>0</v>
      </c>
      <c r="MI4">
        <f t="shared" si="17"/>
        <v>0</v>
      </c>
      <c r="MJ4">
        <f t="shared" si="17"/>
        <v>0</v>
      </c>
      <c r="MK4">
        <f t="shared" si="17"/>
        <v>0</v>
      </c>
      <c r="ML4">
        <f t="shared" si="17"/>
        <v>0</v>
      </c>
      <c r="MM4">
        <f t="shared" si="17"/>
        <v>0</v>
      </c>
      <c r="MN4">
        <f t="shared" si="17"/>
        <v>0</v>
      </c>
      <c r="MO4">
        <f t="shared" si="17"/>
        <v>0</v>
      </c>
      <c r="MP4">
        <f t="shared" si="17"/>
        <v>0</v>
      </c>
      <c r="MQ4">
        <f t="shared" si="18"/>
        <v>0</v>
      </c>
      <c r="MR4">
        <f t="shared" si="18"/>
        <v>0</v>
      </c>
      <c r="MS4">
        <f t="shared" si="18"/>
        <v>0</v>
      </c>
      <c r="MT4">
        <f t="shared" si="18"/>
        <v>0</v>
      </c>
      <c r="MU4">
        <f t="shared" si="18"/>
        <v>0</v>
      </c>
      <c r="MV4">
        <f t="shared" si="18"/>
        <v>0</v>
      </c>
      <c r="MW4">
        <f t="shared" si="18"/>
        <v>0</v>
      </c>
      <c r="MX4">
        <f t="shared" si="18"/>
        <v>0</v>
      </c>
      <c r="MY4">
        <f t="shared" si="18"/>
        <v>0</v>
      </c>
      <c r="MZ4">
        <f t="shared" si="18"/>
        <v>0</v>
      </c>
      <c r="NA4">
        <f t="shared" si="18"/>
        <v>0</v>
      </c>
      <c r="NB4">
        <f t="shared" si="18"/>
        <v>0</v>
      </c>
      <c r="NC4">
        <f t="shared" si="18"/>
        <v>0</v>
      </c>
      <c r="ND4">
        <f t="shared" si="18"/>
        <v>0</v>
      </c>
    </row>
    <row r="5" spans="1:368" x14ac:dyDescent="0.45">
      <c r="A5" t="s">
        <v>164</v>
      </c>
      <c r="B5">
        <f>(SUM(Kwaliteitsstandaard3d))/4</f>
        <v>0</v>
      </c>
      <c r="C5">
        <v>1</v>
      </c>
      <c r="D5">
        <f>C5/SUM($C$2:$C$6)</f>
        <v>0.2</v>
      </c>
      <c r="E5">
        <f>F4</f>
        <v>216.00000000000003</v>
      </c>
      <c r="F5">
        <f>360*SUM($D$2:D5)</f>
        <v>288</v>
      </c>
      <c r="G5" t="s">
        <v>164</v>
      </c>
      <c r="H5">
        <f>IF(AND(H$1&gt;=$E5,H$1&lt;=$F5),$B5,0)</f>
        <v>0</v>
      </c>
      <c r="I5">
        <f t="shared" si="0"/>
        <v>0</v>
      </c>
      <c r="J5">
        <f t="shared" si="0"/>
        <v>0</v>
      </c>
      <c r="K5">
        <f t="shared" si="0"/>
        <v>0</v>
      </c>
      <c r="L5">
        <f t="shared" si="0"/>
        <v>0</v>
      </c>
      <c r="M5">
        <f t="shared" si="0"/>
        <v>0</v>
      </c>
      <c r="N5">
        <f t="shared" si="0"/>
        <v>0</v>
      </c>
      <c r="O5">
        <f t="shared" si="0"/>
        <v>0</v>
      </c>
      <c r="P5">
        <f t="shared" si="0"/>
        <v>0</v>
      </c>
      <c r="Q5">
        <f t="shared" si="0"/>
        <v>0</v>
      </c>
      <c r="R5">
        <f t="shared" si="0"/>
        <v>0</v>
      </c>
      <c r="S5">
        <f t="shared" si="0"/>
        <v>0</v>
      </c>
      <c r="T5">
        <f t="shared" si="0"/>
        <v>0</v>
      </c>
      <c r="U5">
        <f t="shared" si="0"/>
        <v>0</v>
      </c>
      <c r="V5">
        <f t="shared" si="0"/>
        <v>0</v>
      </c>
      <c r="W5">
        <f t="shared" si="0"/>
        <v>0</v>
      </c>
      <c r="X5">
        <f t="shared" si="0"/>
        <v>0</v>
      </c>
      <c r="Y5">
        <f t="shared" si="0"/>
        <v>0</v>
      </c>
      <c r="Z5">
        <f t="shared" si="0"/>
        <v>0</v>
      </c>
      <c r="AA5">
        <f t="shared" si="0"/>
        <v>0</v>
      </c>
      <c r="AB5">
        <f t="shared" si="0"/>
        <v>0</v>
      </c>
      <c r="AC5">
        <f t="shared" si="0"/>
        <v>0</v>
      </c>
      <c r="AD5">
        <f t="shared" si="0"/>
        <v>0</v>
      </c>
      <c r="AE5">
        <f t="shared" si="0"/>
        <v>0</v>
      </c>
      <c r="AF5">
        <f t="shared" si="0"/>
        <v>0</v>
      </c>
      <c r="AG5">
        <f t="shared" si="0"/>
        <v>0</v>
      </c>
      <c r="AH5">
        <f t="shared" si="0"/>
        <v>0</v>
      </c>
      <c r="AI5">
        <f t="shared" si="0"/>
        <v>0</v>
      </c>
      <c r="AJ5">
        <f t="shared" si="0"/>
        <v>0</v>
      </c>
      <c r="AK5">
        <f t="shared" si="0"/>
        <v>0</v>
      </c>
      <c r="AL5">
        <f t="shared" si="0"/>
        <v>0</v>
      </c>
      <c r="AM5">
        <f t="shared" si="0"/>
        <v>0</v>
      </c>
      <c r="AN5">
        <f t="shared" si="0"/>
        <v>0</v>
      </c>
      <c r="AO5">
        <f t="shared" si="0"/>
        <v>0</v>
      </c>
      <c r="AP5">
        <f t="shared" si="0"/>
        <v>0</v>
      </c>
      <c r="AQ5">
        <f t="shared" si="0"/>
        <v>0</v>
      </c>
      <c r="AR5">
        <f t="shared" si="0"/>
        <v>0</v>
      </c>
      <c r="AS5">
        <f t="shared" si="0"/>
        <v>0</v>
      </c>
      <c r="AT5">
        <f t="shared" si="0"/>
        <v>0</v>
      </c>
      <c r="AU5">
        <f t="shared" si="0"/>
        <v>0</v>
      </c>
      <c r="AV5">
        <f t="shared" si="0"/>
        <v>0</v>
      </c>
      <c r="AW5">
        <f t="shared" si="0"/>
        <v>0</v>
      </c>
      <c r="AX5">
        <f t="shared" si="0"/>
        <v>0</v>
      </c>
      <c r="AY5">
        <f t="shared" si="0"/>
        <v>0</v>
      </c>
      <c r="AZ5">
        <f t="shared" si="0"/>
        <v>0</v>
      </c>
      <c r="BA5">
        <f t="shared" si="0"/>
        <v>0</v>
      </c>
      <c r="BB5">
        <f t="shared" si="0"/>
        <v>0</v>
      </c>
      <c r="BC5">
        <f t="shared" si="0"/>
        <v>0</v>
      </c>
      <c r="BD5">
        <f t="shared" si="0"/>
        <v>0</v>
      </c>
      <c r="BE5">
        <f t="shared" si="0"/>
        <v>0</v>
      </c>
      <c r="BF5">
        <f t="shared" si="0"/>
        <v>0</v>
      </c>
      <c r="BG5">
        <f t="shared" si="0"/>
        <v>0</v>
      </c>
      <c r="BH5">
        <f t="shared" si="0"/>
        <v>0</v>
      </c>
      <c r="BI5">
        <f t="shared" si="0"/>
        <v>0</v>
      </c>
      <c r="BJ5">
        <f t="shared" si="0"/>
        <v>0</v>
      </c>
      <c r="BK5">
        <f t="shared" si="0"/>
        <v>0</v>
      </c>
      <c r="BL5">
        <f t="shared" si="0"/>
        <v>0</v>
      </c>
      <c r="BM5">
        <f t="shared" si="0"/>
        <v>0</v>
      </c>
      <c r="BN5">
        <f t="shared" si="0"/>
        <v>0</v>
      </c>
      <c r="BO5">
        <f t="shared" si="0"/>
        <v>0</v>
      </c>
      <c r="BP5">
        <f t="shared" si="0"/>
        <v>0</v>
      </c>
      <c r="BQ5">
        <f t="shared" si="0"/>
        <v>0</v>
      </c>
      <c r="BR5">
        <f t="shared" si="0"/>
        <v>0</v>
      </c>
      <c r="BS5">
        <f t="shared" si="0"/>
        <v>0</v>
      </c>
      <c r="BT5">
        <f t="shared" si="0"/>
        <v>0</v>
      </c>
      <c r="BU5">
        <f t="shared" si="1"/>
        <v>0</v>
      </c>
      <c r="BV5">
        <f t="shared" si="1"/>
        <v>0</v>
      </c>
      <c r="BW5">
        <f t="shared" si="1"/>
        <v>0</v>
      </c>
      <c r="BX5">
        <f t="shared" si="1"/>
        <v>0</v>
      </c>
      <c r="BY5">
        <f t="shared" si="1"/>
        <v>0</v>
      </c>
      <c r="BZ5">
        <f t="shared" si="1"/>
        <v>0</v>
      </c>
      <c r="CA5">
        <f t="shared" si="1"/>
        <v>0</v>
      </c>
      <c r="CB5">
        <f t="shared" si="1"/>
        <v>0</v>
      </c>
      <c r="CC5">
        <f t="shared" si="1"/>
        <v>0</v>
      </c>
      <c r="CD5">
        <f t="shared" si="1"/>
        <v>0</v>
      </c>
      <c r="CE5">
        <f t="shared" si="1"/>
        <v>0</v>
      </c>
      <c r="CF5">
        <f t="shared" si="1"/>
        <v>0</v>
      </c>
      <c r="CG5">
        <f t="shared" si="1"/>
        <v>0</v>
      </c>
      <c r="CH5">
        <f t="shared" si="1"/>
        <v>0</v>
      </c>
      <c r="CI5">
        <f t="shared" si="1"/>
        <v>0</v>
      </c>
      <c r="CJ5">
        <f t="shared" si="1"/>
        <v>0</v>
      </c>
      <c r="CK5">
        <f t="shared" si="1"/>
        <v>0</v>
      </c>
      <c r="CL5">
        <f t="shared" si="1"/>
        <v>0</v>
      </c>
      <c r="CM5">
        <f t="shared" si="1"/>
        <v>0</v>
      </c>
      <c r="CN5">
        <f t="shared" si="1"/>
        <v>0</v>
      </c>
      <c r="CO5">
        <f t="shared" si="1"/>
        <v>0</v>
      </c>
      <c r="CP5">
        <f t="shared" si="1"/>
        <v>0</v>
      </c>
      <c r="CQ5">
        <f t="shared" si="1"/>
        <v>0</v>
      </c>
      <c r="CR5">
        <f t="shared" si="1"/>
        <v>0</v>
      </c>
      <c r="CS5">
        <f t="shared" si="1"/>
        <v>0</v>
      </c>
      <c r="CT5">
        <f t="shared" si="1"/>
        <v>0</v>
      </c>
      <c r="CU5">
        <f t="shared" si="1"/>
        <v>0</v>
      </c>
      <c r="CV5">
        <f t="shared" si="1"/>
        <v>0</v>
      </c>
      <c r="CW5">
        <f t="shared" si="1"/>
        <v>0</v>
      </c>
      <c r="CX5">
        <f t="shared" si="1"/>
        <v>0</v>
      </c>
      <c r="CY5">
        <f t="shared" si="1"/>
        <v>0</v>
      </c>
      <c r="CZ5">
        <f t="shared" si="1"/>
        <v>0</v>
      </c>
      <c r="DA5">
        <f t="shared" si="1"/>
        <v>0</v>
      </c>
      <c r="DB5">
        <f t="shared" si="1"/>
        <v>0</v>
      </c>
      <c r="DC5">
        <f t="shared" si="1"/>
        <v>0</v>
      </c>
      <c r="DD5">
        <f t="shared" si="1"/>
        <v>0</v>
      </c>
      <c r="DE5">
        <f t="shared" si="1"/>
        <v>0</v>
      </c>
      <c r="DF5">
        <f t="shared" si="1"/>
        <v>0</v>
      </c>
      <c r="DG5">
        <f t="shared" si="1"/>
        <v>0</v>
      </c>
      <c r="DH5">
        <f t="shared" si="1"/>
        <v>0</v>
      </c>
      <c r="DI5">
        <f t="shared" si="1"/>
        <v>0</v>
      </c>
      <c r="DJ5">
        <f t="shared" si="1"/>
        <v>0</v>
      </c>
      <c r="DK5">
        <f t="shared" si="1"/>
        <v>0</v>
      </c>
      <c r="DL5">
        <f t="shared" si="1"/>
        <v>0</v>
      </c>
      <c r="DM5">
        <f t="shared" si="1"/>
        <v>0</v>
      </c>
      <c r="DN5">
        <f t="shared" si="1"/>
        <v>0</v>
      </c>
      <c r="DO5">
        <f t="shared" si="1"/>
        <v>0</v>
      </c>
      <c r="DP5">
        <f t="shared" si="1"/>
        <v>0</v>
      </c>
      <c r="DQ5">
        <f t="shared" si="1"/>
        <v>0</v>
      </c>
      <c r="DR5">
        <f t="shared" si="1"/>
        <v>0</v>
      </c>
      <c r="DS5">
        <f t="shared" si="1"/>
        <v>0</v>
      </c>
      <c r="DT5">
        <f t="shared" si="1"/>
        <v>0</v>
      </c>
      <c r="DU5">
        <f t="shared" si="1"/>
        <v>0</v>
      </c>
      <c r="DV5">
        <f t="shared" si="1"/>
        <v>0</v>
      </c>
      <c r="DW5">
        <f t="shared" si="1"/>
        <v>0</v>
      </c>
      <c r="DX5">
        <f t="shared" si="1"/>
        <v>0</v>
      </c>
      <c r="DY5">
        <f t="shared" si="1"/>
        <v>0</v>
      </c>
      <c r="DZ5">
        <f t="shared" si="1"/>
        <v>0</v>
      </c>
      <c r="EA5">
        <f t="shared" si="1"/>
        <v>0</v>
      </c>
      <c r="EB5">
        <f t="shared" si="1"/>
        <v>0</v>
      </c>
      <c r="EC5">
        <f t="shared" si="1"/>
        <v>0</v>
      </c>
      <c r="ED5">
        <f t="shared" si="1"/>
        <v>0</v>
      </c>
      <c r="EE5">
        <f t="shared" si="1"/>
        <v>0</v>
      </c>
      <c r="EF5">
        <f>IF(AND(EF$1&gt;=$E5,EF$1&lt;=$F5),$B5,0)</f>
        <v>0</v>
      </c>
      <c r="EG5">
        <f t="shared" si="2"/>
        <v>0</v>
      </c>
      <c r="EH5">
        <f t="shared" si="2"/>
        <v>0</v>
      </c>
      <c r="EI5">
        <f t="shared" si="2"/>
        <v>0</v>
      </c>
      <c r="EJ5">
        <f t="shared" si="2"/>
        <v>0</v>
      </c>
      <c r="EK5">
        <f t="shared" si="2"/>
        <v>0</v>
      </c>
      <c r="EL5">
        <f t="shared" si="2"/>
        <v>0</v>
      </c>
      <c r="EM5">
        <f t="shared" si="2"/>
        <v>0</v>
      </c>
      <c r="EN5">
        <f t="shared" si="2"/>
        <v>0</v>
      </c>
      <c r="EO5">
        <f t="shared" si="2"/>
        <v>0</v>
      </c>
      <c r="EP5">
        <f t="shared" si="2"/>
        <v>0</v>
      </c>
      <c r="EQ5">
        <f t="shared" si="3"/>
        <v>0</v>
      </c>
      <c r="ER5">
        <f t="shared" si="3"/>
        <v>0</v>
      </c>
      <c r="ES5">
        <f t="shared" si="3"/>
        <v>0</v>
      </c>
      <c r="ET5">
        <f t="shared" si="3"/>
        <v>0</v>
      </c>
      <c r="EU5">
        <f t="shared" si="3"/>
        <v>0</v>
      </c>
      <c r="EV5">
        <f t="shared" si="3"/>
        <v>0</v>
      </c>
      <c r="EW5">
        <f t="shared" si="3"/>
        <v>0</v>
      </c>
      <c r="EX5">
        <f t="shared" si="3"/>
        <v>0</v>
      </c>
      <c r="EY5">
        <f t="shared" si="3"/>
        <v>0</v>
      </c>
      <c r="EZ5">
        <f t="shared" si="3"/>
        <v>0</v>
      </c>
      <c r="FA5">
        <f t="shared" si="4"/>
        <v>0</v>
      </c>
      <c r="FB5">
        <f t="shared" si="4"/>
        <v>0</v>
      </c>
      <c r="FC5">
        <f t="shared" si="4"/>
        <v>0</v>
      </c>
      <c r="FD5">
        <f t="shared" si="4"/>
        <v>0</v>
      </c>
      <c r="FE5">
        <f t="shared" si="4"/>
        <v>0</v>
      </c>
      <c r="FF5">
        <f t="shared" si="4"/>
        <v>0</v>
      </c>
      <c r="FG5">
        <f t="shared" si="4"/>
        <v>0</v>
      </c>
      <c r="FH5">
        <f t="shared" si="4"/>
        <v>0</v>
      </c>
      <c r="FI5">
        <f t="shared" si="4"/>
        <v>0</v>
      </c>
      <c r="FJ5">
        <f t="shared" si="4"/>
        <v>0</v>
      </c>
      <c r="FK5">
        <f t="shared" si="5"/>
        <v>0</v>
      </c>
      <c r="FL5">
        <f t="shared" si="5"/>
        <v>0</v>
      </c>
      <c r="FM5">
        <f t="shared" si="5"/>
        <v>0</v>
      </c>
      <c r="FN5">
        <f t="shared" si="5"/>
        <v>0</v>
      </c>
      <c r="FO5">
        <f t="shared" si="5"/>
        <v>0</v>
      </c>
      <c r="FP5">
        <f t="shared" si="5"/>
        <v>0</v>
      </c>
      <c r="FQ5">
        <f t="shared" si="5"/>
        <v>0</v>
      </c>
      <c r="FR5">
        <f t="shared" si="5"/>
        <v>0</v>
      </c>
      <c r="FS5">
        <f t="shared" si="5"/>
        <v>0</v>
      </c>
      <c r="FT5">
        <f t="shared" si="5"/>
        <v>0</v>
      </c>
      <c r="FU5">
        <f t="shared" si="6"/>
        <v>0</v>
      </c>
      <c r="FV5">
        <f t="shared" si="6"/>
        <v>0</v>
      </c>
      <c r="FW5">
        <f t="shared" si="6"/>
        <v>0</v>
      </c>
      <c r="FX5">
        <f t="shared" si="6"/>
        <v>0</v>
      </c>
      <c r="FY5">
        <f t="shared" si="6"/>
        <v>0</v>
      </c>
      <c r="FZ5">
        <f t="shared" si="6"/>
        <v>0</v>
      </c>
      <c r="GA5">
        <f t="shared" si="6"/>
        <v>0</v>
      </c>
      <c r="GB5">
        <f t="shared" si="6"/>
        <v>0</v>
      </c>
      <c r="GC5">
        <f t="shared" si="6"/>
        <v>0</v>
      </c>
      <c r="GD5">
        <f t="shared" si="6"/>
        <v>0</v>
      </c>
      <c r="GE5">
        <f t="shared" si="7"/>
        <v>0</v>
      </c>
      <c r="GF5">
        <f t="shared" si="7"/>
        <v>0</v>
      </c>
      <c r="GG5">
        <f t="shared" si="7"/>
        <v>0</v>
      </c>
      <c r="GH5">
        <f t="shared" si="7"/>
        <v>0</v>
      </c>
      <c r="GI5">
        <f t="shared" si="7"/>
        <v>0</v>
      </c>
      <c r="GJ5">
        <f t="shared" si="7"/>
        <v>0</v>
      </c>
      <c r="GK5">
        <f t="shared" si="7"/>
        <v>0</v>
      </c>
      <c r="GL5">
        <f t="shared" si="7"/>
        <v>0</v>
      </c>
      <c r="GM5">
        <f t="shared" si="7"/>
        <v>0</v>
      </c>
      <c r="GN5">
        <f t="shared" si="7"/>
        <v>0</v>
      </c>
      <c r="GO5">
        <f t="shared" si="7"/>
        <v>0</v>
      </c>
      <c r="GP5">
        <f t="shared" si="7"/>
        <v>0</v>
      </c>
      <c r="GQ5">
        <f t="shared" si="7"/>
        <v>0</v>
      </c>
      <c r="GR5">
        <f t="shared" si="7"/>
        <v>0</v>
      </c>
      <c r="GS5">
        <f t="shared" si="8"/>
        <v>0</v>
      </c>
      <c r="GT5">
        <f t="shared" si="8"/>
        <v>0</v>
      </c>
      <c r="GU5">
        <f t="shared" si="8"/>
        <v>0</v>
      </c>
      <c r="GV5">
        <f t="shared" si="8"/>
        <v>0</v>
      </c>
      <c r="GW5">
        <f t="shared" si="8"/>
        <v>0</v>
      </c>
      <c r="GX5">
        <f t="shared" si="8"/>
        <v>0</v>
      </c>
      <c r="GY5">
        <f t="shared" si="8"/>
        <v>0</v>
      </c>
      <c r="GZ5">
        <f t="shared" si="8"/>
        <v>0</v>
      </c>
      <c r="HA5">
        <f t="shared" si="8"/>
        <v>0</v>
      </c>
      <c r="HB5">
        <f t="shared" si="8"/>
        <v>0</v>
      </c>
      <c r="HC5">
        <f t="shared" si="8"/>
        <v>0</v>
      </c>
      <c r="HD5">
        <f t="shared" si="8"/>
        <v>0</v>
      </c>
      <c r="HE5">
        <f t="shared" si="8"/>
        <v>0</v>
      </c>
      <c r="HF5">
        <f t="shared" si="8"/>
        <v>0</v>
      </c>
      <c r="HG5">
        <f t="shared" si="8"/>
        <v>0</v>
      </c>
      <c r="HH5">
        <f t="shared" si="8"/>
        <v>0</v>
      </c>
      <c r="HI5">
        <f t="shared" si="8"/>
        <v>0</v>
      </c>
      <c r="HJ5">
        <f t="shared" si="8"/>
        <v>0</v>
      </c>
      <c r="HK5">
        <f t="shared" si="8"/>
        <v>0</v>
      </c>
      <c r="HL5">
        <f t="shared" si="8"/>
        <v>0</v>
      </c>
      <c r="HM5">
        <f t="shared" si="8"/>
        <v>0</v>
      </c>
      <c r="HN5">
        <f t="shared" si="8"/>
        <v>0</v>
      </c>
      <c r="HO5">
        <f t="shared" si="8"/>
        <v>0</v>
      </c>
      <c r="HP5">
        <f t="shared" si="8"/>
        <v>0</v>
      </c>
      <c r="HQ5">
        <f t="shared" si="8"/>
        <v>0</v>
      </c>
      <c r="HR5">
        <f t="shared" si="8"/>
        <v>0</v>
      </c>
      <c r="HS5">
        <f t="shared" si="8"/>
        <v>0</v>
      </c>
      <c r="HT5">
        <f t="shared" si="8"/>
        <v>0</v>
      </c>
      <c r="HU5">
        <f t="shared" si="8"/>
        <v>0</v>
      </c>
      <c r="HV5">
        <f t="shared" si="8"/>
        <v>0</v>
      </c>
      <c r="HW5">
        <f t="shared" si="8"/>
        <v>0</v>
      </c>
      <c r="HX5">
        <f t="shared" si="8"/>
        <v>0</v>
      </c>
      <c r="HY5">
        <f t="shared" si="8"/>
        <v>0</v>
      </c>
      <c r="HZ5">
        <f t="shared" si="8"/>
        <v>0</v>
      </c>
      <c r="IA5">
        <f t="shared" si="8"/>
        <v>0</v>
      </c>
      <c r="IB5">
        <f t="shared" si="8"/>
        <v>0</v>
      </c>
      <c r="IC5">
        <f t="shared" si="8"/>
        <v>0</v>
      </c>
      <c r="ID5">
        <f t="shared" si="8"/>
        <v>0</v>
      </c>
      <c r="IE5">
        <f t="shared" si="8"/>
        <v>0</v>
      </c>
      <c r="IF5">
        <f t="shared" si="8"/>
        <v>0</v>
      </c>
      <c r="IG5">
        <f t="shared" si="8"/>
        <v>0</v>
      </c>
      <c r="IH5">
        <f t="shared" si="8"/>
        <v>0</v>
      </c>
      <c r="II5">
        <f t="shared" si="8"/>
        <v>0</v>
      </c>
      <c r="IJ5">
        <f t="shared" si="8"/>
        <v>0</v>
      </c>
      <c r="IK5">
        <f t="shared" si="8"/>
        <v>0</v>
      </c>
      <c r="IL5">
        <f t="shared" si="8"/>
        <v>0</v>
      </c>
      <c r="IM5">
        <f t="shared" si="8"/>
        <v>0</v>
      </c>
      <c r="IN5">
        <f t="shared" si="8"/>
        <v>0</v>
      </c>
      <c r="IO5">
        <f t="shared" si="8"/>
        <v>0</v>
      </c>
      <c r="IP5">
        <f t="shared" si="8"/>
        <v>0</v>
      </c>
      <c r="IQ5">
        <f t="shared" si="8"/>
        <v>0</v>
      </c>
      <c r="IR5">
        <f t="shared" si="8"/>
        <v>0</v>
      </c>
      <c r="IS5">
        <f t="shared" si="8"/>
        <v>0</v>
      </c>
      <c r="IT5">
        <f t="shared" si="8"/>
        <v>0</v>
      </c>
      <c r="IU5">
        <f t="shared" si="8"/>
        <v>0</v>
      </c>
      <c r="IV5">
        <f t="shared" si="8"/>
        <v>0</v>
      </c>
      <c r="IW5">
        <f t="shared" si="8"/>
        <v>0</v>
      </c>
      <c r="IX5">
        <f t="shared" si="8"/>
        <v>0</v>
      </c>
      <c r="IY5">
        <f t="shared" si="8"/>
        <v>0</v>
      </c>
      <c r="IZ5">
        <f t="shared" si="8"/>
        <v>0</v>
      </c>
      <c r="JA5">
        <f t="shared" si="8"/>
        <v>0</v>
      </c>
      <c r="JB5">
        <f t="shared" si="8"/>
        <v>0</v>
      </c>
      <c r="JC5">
        <f t="shared" si="8"/>
        <v>0</v>
      </c>
      <c r="JD5">
        <f>IF(AND(JD$1&gt;=$E5,JD$1&lt;=$F5),$B5,0)</f>
        <v>0</v>
      </c>
      <c r="JE5">
        <f t="shared" si="9"/>
        <v>0</v>
      </c>
      <c r="JF5">
        <f t="shared" si="9"/>
        <v>0</v>
      </c>
      <c r="JG5">
        <f t="shared" si="9"/>
        <v>0</v>
      </c>
      <c r="JH5">
        <f t="shared" si="9"/>
        <v>0</v>
      </c>
      <c r="JI5">
        <f t="shared" si="9"/>
        <v>0</v>
      </c>
      <c r="JJ5">
        <f t="shared" si="9"/>
        <v>0</v>
      </c>
      <c r="JK5">
        <f t="shared" si="9"/>
        <v>0</v>
      </c>
      <c r="JL5">
        <f t="shared" si="9"/>
        <v>0</v>
      </c>
      <c r="JM5">
        <f t="shared" si="9"/>
        <v>0</v>
      </c>
      <c r="JN5">
        <f t="shared" si="9"/>
        <v>0</v>
      </c>
      <c r="JO5">
        <f t="shared" si="10"/>
        <v>0</v>
      </c>
      <c r="JP5">
        <f t="shared" si="10"/>
        <v>0</v>
      </c>
      <c r="JQ5">
        <f t="shared" si="10"/>
        <v>0</v>
      </c>
      <c r="JR5">
        <f t="shared" si="10"/>
        <v>0</v>
      </c>
      <c r="JS5">
        <f t="shared" si="10"/>
        <v>0</v>
      </c>
      <c r="JT5">
        <f t="shared" si="10"/>
        <v>0</v>
      </c>
      <c r="JU5">
        <f t="shared" si="10"/>
        <v>0</v>
      </c>
      <c r="JV5">
        <f t="shared" si="10"/>
        <v>0</v>
      </c>
      <c r="JW5">
        <f t="shared" si="10"/>
        <v>0</v>
      </c>
      <c r="JX5">
        <f t="shared" si="10"/>
        <v>0</v>
      </c>
      <c r="JY5">
        <f t="shared" si="11"/>
        <v>0</v>
      </c>
      <c r="JZ5">
        <f t="shared" si="11"/>
        <v>0</v>
      </c>
      <c r="KA5">
        <f t="shared" si="11"/>
        <v>0</v>
      </c>
      <c r="KB5">
        <f t="shared" si="11"/>
        <v>0</v>
      </c>
      <c r="KC5">
        <f t="shared" si="11"/>
        <v>0</v>
      </c>
      <c r="KD5">
        <f t="shared" si="11"/>
        <v>0</v>
      </c>
      <c r="KE5">
        <f t="shared" si="11"/>
        <v>0</v>
      </c>
      <c r="KF5">
        <f t="shared" si="11"/>
        <v>0</v>
      </c>
      <c r="KG5">
        <f t="shared" si="11"/>
        <v>0</v>
      </c>
      <c r="KH5">
        <f t="shared" si="11"/>
        <v>0</v>
      </c>
      <c r="KI5">
        <f t="shared" si="12"/>
        <v>0</v>
      </c>
      <c r="KJ5">
        <f t="shared" si="12"/>
        <v>0</v>
      </c>
      <c r="KK5">
        <f t="shared" si="12"/>
        <v>0</v>
      </c>
      <c r="KL5">
        <f t="shared" si="12"/>
        <v>0</v>
      </c>
      <c r="KM5">
        <f t="shared" si="12"/>
        <v>0</v>
      </c>
      <c r="KN5">
        <f t="shared" si="12"/>
        <v>0</v>
      </c>
      <c r="KO5">
        <f t="shared" si="12"/>
        <v>0</v>
      </c>
      <c r="KP5">
        <f t="shared" si="12"/>
        <v>0</v>
      </c>
      <c r="KQ5">
        <f t="shared" si="12"/>
        <v>0</v>
      </c>
      <c r="KR5">
        <f t="shared" si="12"/>
        <v>0</v>
      </c>
      <c r="KS5">
        <f t="shared" si="13"/>
        <v>0</v>
      </c>
      <c r="KT5">
        <f t="shared" si="13"/>
        <v>0</v>
      </c>
      <c r="KU5">
        <f t="shared" si="13"/>
        <v>0</v>
      </c>
      <c r="KV5">
        <f t="shared" si="13"/>
        <v>0</v>
      </c>
      <c r="KW5">
        <f t="shared" si="13"/>
        <v>0</v>
      </c>
      <c r="KX5">
        <f t="shared" si="13"/>
        <v>0</v>
      </c>
      <c r="KY5">
        <f t="shared" si="13"/>
        <v>0</v>
      </c>
      <c r="KZ5">
        <f t="shared" si="13"/>
        <v>0</v>
      </c>
      <c r="LA5">
        <f t="shared" si="13"/>
        <v>0</v>
      </c>
      <c r="LB5">
        <f t="shared" si="13"/>
        <v>0</v>
      </c>
      <c r="LC5">
        <f t="shared" si="14"/>
        <v>0</v>
      </c>
      <c r="LD5">
        <f t="shared" si="14"/>
        <v>0</v>
      </c>
      <c r="LE5">
        <f t="shared" si="14"/>
        <v>0</v>
      </c>
      <c r="LF5">
        <f t="shared" si="14"/>
        <v>0</v>
      </c>
      <c r="LG5">
        <f t="shared" si="14"/>
        <v>0</v>
      </c>
      <c r="LH5">
        <f t="shared" si="14"/>
        <v>0</v>
      </c>
      <c r="LI5">
        <f t="shared" si="14"/>
        <v>0</v>
      </c>
      <c r="LJ5">
        <f t="shared" si="14"/>
        <v>0</v>
      </c>
      <c r="LK5">
        <f t="shared" si="14"/>
        <v>0</v>
      </c>
      <c r="LL5">
        <f t="shared" si="14"/>
        <v>0</v>
      </c>
      <c r="LM5">
        <f t="shared" si="15"/>
        <v>0</v>
      </c>
      <c r="LN5">
        <f t="shared" si="15"/>
        <v>0</v>
      </c>
      <c r="LO5">
        <f t="shared" si="15"/>
        <v>0</v>
      </c>
      <c r="LP5">
        <f t="shared" si="15"/>
        <v>0</v>
      </c>
      <c r="LQ5">
        <f t="shared" si="15"/>
        <v>0</v>
      </c>
      <c r="LR5">
        <f t="shared" si="15"/>
        <v>0</v>
      </c>
      <c r="LS5">
        <f t="shared" si="15"/>
        <v>0</v>
      </c>
      <c r="LT5">
        <f t="shared" si="15"/>
        <v>0</v>
      </c>
      <c r="LU5">
        <f t="shared" si="15"/>
        <v>0</v>
      </c>
      <c r="LV5">
        <f t="shared" si="15"/>
        <v>0</v>
      </c>
      <c r="LW5">
        <f t="shared" si="16"/>
        <v>0</v>
      </c>
      <c r="LX5">
        <f t="shared" si="16"/>
        <v>0</v>
      </c>
      <c r="LY5">
        <f t="shared" si="16"/>
        <v>0</v>
      </c>
      <c r="LZ5">
        <f t="shared" si="16"/>
        <v>0</v>
      </c>
      <c r="MA5">
        <f t="shared" si="16"/>
        <v>0</v>
      </c>
      <c r="MB5">
        <f t="shared" si="16"/>
        <v>0</v>
      </c>
      <c r="MC5">
        <f t="shared" si="16"/>
        <v>0</v>
      </c>
      <c r="MD5">
        <f t="shared" si="16"/>
        <v>0</v>
      </c>
      <c r="ME5">
        <f t="shared" si="16"/>
        <v>0</v>
      </c>
      <c r="MF5">
        <f t="shared" si="16"/>
        <v>0</v>
      </c>
      <c r="MG5">
        <f t="shared" si="17"/>
        <v>0</v>
      </c>
      <c r="MH5">
        <f t="shared" si="17"/>
        <v>0</v>
      </c>
      <c r="MI5">
        <f t="shared" si="17"/>
        <v>0</v>
      </c>
      <c r="MJ5">
        <f t="shared" si="17"/>
        <v>0</v>
      </c>
      <c r="MK5">
        <f t="shared" si="17"/>
        <v>0</v>
      </c>
      <c r="ML5">
        <f t="shared" si="17"/>
        <v>0</v>
      </c>
      <c r="MM5">
        <f t="shared" si="17"/>
        <v>0</v>
      </c>
      <c r="MN5">
        <f t="shared" si="17"/>
        <v>0</v>
      </c>
      <c r="MO5">
        <f t="shared" si="17"/>
        <v>0</v>
      </c>
      <c r="MP5">
        <f t="shared" si="17"/>
        <v>0</v>
      </c>
      <c r="MQ5">
        <f t="shared" si="18"/>
        <v>0</v>
      </c>
      <c r="MR5">
        <f t="shared" si="18"/>
        <v>0</v>
      </c>
      <c r="MS5">
        <f t="shared" si="18"/>
        <v>0</v>
      </c>
      <c r="MT5">
        <f t="shared" si="18"/>
        <v>0</v>
      </c>
      <c r="MU5">
        <f t="shared" si="18"/>
        <v>0</v>
      </c>
      <c r="MV5">
        <f t="shared" si="18"/>
        <v>0</v>
      </c>
      <c r="MW5">
        <f t="shared" si="18"/>
        <v>0</v>
      </c>
      <c r="MX5">
        <f t="shared" si="18"/>
        <v>0</v>
      </c>
      <c r="MY5">
        <f t="shared" si="18"/>
        <v>0</v>
      </c>
      <c r="MZ5">
        <f t="shared" si="18"/>
        <v>0</v>
      </c>
      <c r="NA5">
        <f t="shared" si="18"/>
        <v>0</v>
      </c>
      <c r="NB5">
        <f t="shared" si="18"/>
        <v>0</v>
      </c>
      <c r="NC5">
        <f t="shared" si="18"/>
        <v>0</v>
      </c>
      <c r="ND5">
        <f t="shared" si="18"/>
        <v>0</v>
      </c>
    </row>
    <row r="6" spans="1:368" x14ac:dyDescent="0.45">
      <c r="A6" t="s">
        <v>179</v>
      </c>
      <c r="B6">
        <f>(SUM(Kwaliteitsstandaard3e))/4</f>
        <v>0</v>
      </c>
      <c r="C6">
        <v>1</v>
      </c>
      <c r="D6">
        <f>C6/SUM($C$2:$C$6)</f>
        <v>0.2</v>
      </c>
      <c r="E6">
        <f t="shared" ref="E6" si="21">F5</f>
        <v>288</v>
      </c>
      <c r="F6">
        <f>360*SUM($D$2:D6)</f>
        <v>360</v>
      </c>
      <c r="G6" t="s">
        <v>179</v>
      </c>
      <c r="H6">
        <f t="shared" ref="H6" si="22">IF(AND(H$1&gt;=$E6,H$1&lt;=$F6),$B6,0)</f>
        <v>0</v>
      </c>
      <c r="I6">
        <f t="shared" si="0"/>
        <v>0</v>
      </c>
      <c r="J6">
        <f t="shared" si="0"/>
        <v>0</v>
      </c>
      <c r="K6">
        <f t="shared" si="0"/>
        <v>0</v>
      </c>
      <c r="L6">
        <f t="shared" si="0"/>
        <v>0</v>
      </c>
      <c r="M6">
        <f t="shared" si="0"/>
        <v>0</v>
      </c>
      <c r="N6">
        <f t="shared" si="0"/>
        <v>0</v>
      </c>
      <c r="O6">
        <f t="shared" si="0"/>
        <v>0</v>
      </c>
      <c r="P6">
        <f t="shared" si="0"/>
        <v>0</v>
      </c>
      <c r="Q6">
        <f t="shared" si="0"/>
        <v>0</v>
      </c>
      <c r="R6">
        <f t="shared" si="0"/>
        <v>0</v>
      </c>
      <c r="S6">
        <f t="shared" si="0"/>
        <v>0</v>
      </c>
      <c r="T6">
        <f t="shared" si="0"/>
        <v>0</v>
      </c>
      <c r="U6">
        <f t="shared" si="0"/>
        <v>0</v>
      </c>
      <c r="V6">
        <f t="shared" si="0"/>
        <v>0</v>
      </c>
      <c r="W6">
        <f t="shared" si="0"/>
        <v>0</v>
      </c>
      <c r="X6">
        <f t="shared" si="0"/>
        <v>0</v>
      </c>
      <c r="Y6">
        <f t="shared" si="0"/>
        <v>0</v>
      </c>
      <c r="Z6">
        <f t="shared" si="0"/>
        <v>0</v>
      </c>
      <c r="AA6">
        <f t="shared" si="0"/>
        <v>0</v>
      </c>
      <c r="AB6">
        <f t="shared" si="0"/>
        <v>0</v>
      </c>
      <c r="AC6">
        <f t="shared" si="0"/>
        <v>0</v>
      </c>
      <c r="AD6">
        <f t="shared" si="0"/>
        <v>0</v>
      </c>
      <c r="AE6">
        <f t="shared" si="0"/>
        <v>0</v>
      </c>
      <c r="AF6">
        <f t="shared" si="0"/>
        <v>0</v>
      </c>
      <c r="AG6">
        <f t="shared" si="0"/>
        <v>0</v>
      </c>
      <c r="AH6">
        <f t="shared" si="0"/>
        <v>0</v>
      </c>
      <c r="AI6">
        <f t="shared" si="0"/>
        <v>0</v>
      </c>
      <c r="AJ6">
        <f t="shared" si="0"/>
        <v>0</v>
      </c>
      <c r="AK6">
        <f t="shared" si="0"/>
        <v>0</v>
      </c>
      <c r="AL6">
        <f t="shared" ref="AL6:CW6" si="23">IF(AND(AL$1&gt;=$E6,AL$1&lt;=$F6),$B6,0)</f>
        <v>0</v>
      </c>
      <c r="AM6">
        <f t="shared" si="23"/>
        <v>0</v>
      </c>
      <c r="AN6">
        <f t="shared" si="23"/>
        <v>0</v>
      </c>
      <c r="AO6">
        <f t="shared" si="23"/>
        <v>0</v>
      </c>
      <c r="AP6">
        <f t="shared" si="23"/>
        <v>0</v>
      </c>
      <c r="AQ6">
        <f t="shared" si="23"/>
        <v>0</v>
      </c>
      <c r="AR6">
        <f t="shared" si="23"/>
        <v>0</v>
      </c>
      <c r="AS6">
        <f t="shared" si="23"/>
        <v>0</v>
      </c>
      <c r="AT6">
        <f t="shared" si="23"/>
        <v>0</v>
      </c>
      <c r="AU6">
        <f t="shared" si="23"/>
        <v>0</v>
      </c>
      <c r="AV6">
        <f t="shared" si="23"/>
        <v>0</v>
      </c>
      <c r="AW6">
        <f t="shared" si="23"/>
        <v>0</v>
      </c>
      <c r="AX6">
        <f t="shared" si="23"/>
        <v>0</v>
      </c>
      <c r="AY6">
        <f t="shared" si="23"/>
        <v>0</v>
      </c>
      <c r="AZ6">
        <f t="shared" si="23"/>
        <v>0</v>
      </c>
      <c r="BA6">
        <f t="shared" si="23"/>
        <v>0</v>
      </c>
      <c r="BB6">
        <f t="shared" si="23"/>
        <v>0</v>
      </c>
      <c r="BC6">
        <f t="shared" si="23"/>
        <v>0</v>
      </c>
      <c r="BD6">
        <f t="shared" si="23"/>
        <v>0</v>
      </c>
      <c r="BE6">
        <f t="shared" si="23"/>
        <v>0</v>
      </c>
      <c r="BF6">
        <f t="shared" si="23"/>
        <v>0</v>
      </c>
      <c r="BG6">
        <f t="shared" si="23"/>
        <v>0</v>
      </c>
      <c r="BH6">
        <f t="shared" si="23"/>
        <v>0</v>
      </c>
      <c r="BI6">
        <f t="shared" si="23"/>
        <v>0</v>
      </c>
      <c r="BJ6">
        <f t="shared" si="23"/>
        <v>0</v>
      </c>
      <c r="BK6">
        <f t="shared" si="23"/>
        <v>0</v>
      </c>
      <c r="BL6">
        <f t="shared" si="23"/>
        <v>0</v>
      </c>
      <c r="BM6">
        <f t="shared" si="23"/>
        <v>0</v>
      </c>
      <c r="BN6">
        <f t="shared" si="23"/>
        <v>0</v>
      </c>
      <c r="BO6">
        <f t="shared" si="23"/>
        <v>0</v>
      </c>
      <c r="BP6">
        <f t="shared" si="23"/>
        <v>0</v>
      </c>
      <c r="BQ6">
        <f t="shared" si="23"/>
        <v>0</v>
      </c>
      <c r="BR6">
        <f t="shared" si="23"/>
        <v>0</v>
      </c>
      <c r="BS6">
        <f t="shared" si="23"/>
        <v>0</v>
      </c>
      <c r="BT6">
        <f t="shared" si="23"/>
        <v>0</v>
      </c>
      <c r="BU6">
        <f t="shared" si="23"/>
        <v>0</v>
      </c>
      <c r="BV6">
        <f t="shared" si="23"/>
        <v>0</v>
      </c>
      <c r="BW6">
        <f t="shared" si="23"/>
        <v>0</v>
      </c>
      <c r="BX6">
        <f t="shared" si="23"/>
        <v>0</v>
      </c>
      <c r="BY6">
        <f t="shared" si="23"/>
        <v>0</v>
      </c>
      <c r="BZ6">
        <f t="shared" si="23"/>
        <v>0</v>
      </c>
      <c r="CA6">
        <f t="shared" si="23"/>
        <v>0</v>
      </c>
      <c r="CB6">
        <f t="shared" si="23"/>
        <v>0</v>
      </c>
      <c r="CC6">
        <f t="shared" si="23"/>
        <v>0</v>
      </c>
      <c r="CD6">
        <f t="shared" si="23"/>
        <v>0</v>
      </c>
      <c r="CE6">
        <f t="shared" si="23"/>
        <v>0</v>
      </c>
      <c r="CF6">
        <f t="shared" si="23"/>
        <v>0</v>
      </c>
      <c r="CG6">
        <f t="shared" si="23"/>
        <v>0</v>
      </c>
      <c r="CH6">
        <f t="shared" si="23"/>
        <v>0</v>
      </c>
      <c r="CI6">
        <f t="shared" si="23"/>
        <v>0</v>
      </c>
      <c r="CJ6">
        <f t="shared" si="23"/>
        <v>0</v>
      </c>
      <c r="CK6">
        <f t="shared" si="23"/>
        <v>0</v>
      </c>
      <c r="CL6">
        <f t="shared" si="23"/>
        <v>0</v>
      </c>
      <c r="CM6">
        <f t="shared" si="23"/>
        <v>0</v>
      </c>
      <c r="CN6">
        <f t="shared" si="23"/>
        <v>0</v>
      </c>
      <c r="CO6">
        <f t="shared" si="23"/>
        <v>0</v>
      </c>
      <c r="CP6">
        <f t="shared" si="23"/>
        <v>0</v>
      </c>
      <c r="CQ6">
        <f t="shared" si="23"/>
        <v>0</v>
      </c>
      <c r="CR6">
        <f t="shared" si="23"/>
        <v>0</v>
      </c>
      <c r="CS6">
        <f t="shared" si="23"/>
        <v>0</v>
      </c>
      <c r="CT6">
        <f t="shared" si="23"/>
        <v>0</v>
      </c>
      <c r="CU6">
        <f t="shared" si="23"/>
        <v>0</v>
      </c>
      <c r="CV6">
        <f t="shared" si="23"/>
        <v>0</v>
      </c>
      <c r="CW6">
        <f t="shared" si="23"/>
        <v>0</v>
      </c>
      <c r="CX6">
        <f t="shared" ref="CX6:EF6" si="24">IF(AND(CX$1&gt;=$E6,CX$1&lt;=$F6),$B6,0)</f>
        <v>0</v>
      </c>
      <c r="CY6">
        <f t="shared" si="24"/>
        <v>0</v>
      </c>
      <c r="CZ6">
        <f t="shared" si="24"/>
        <v>0</v>
      </c>
      <c r="DA6">
        <f t="shared" si="24"/>
        <v>0</v>
      </c>
      <c r="DB6">
        <f t="shared" si="24"/>
        <v>0</v>
      </c>
      <c r="DC6">
        <f t="shared" si="24"/>
        <v>0</v>
      </c>
      <c r="DD6">
        <f t="shared" si="24"/>
        <v>0</v>
      </c>
      <c r="DE6">
        <f t="shared" si="24"/>
        <v>0</v>
      </c>
      <c r="DF6">
        <f t="shared" si="24"/>
        <v>0</v>
      </c>
      <c r="DG6">
        <f t="shared" si="24"/>
        <v>0</v>
      </c>
      <c r="DH6">
        <f t="shared" si="24"/>
        <v>0</v>
      </c>
      <c r="DI6">
        <f t="shared" si="24"/>
        <v>0</v>
      </c>
      <c r="DJ6">
        <f t="shared" si="24"/>
        <v>0</v>
      </c>
      <c r="DK6">
        <f t="shared" si="24"/>
        <v>0</v>
      </c>
      <c r="DL6">
        <f t="shared" si="24"/>
        <v>0</v>
      </c>
      <c r="DM6">
        <f t="shared" si="24"/>
        <v>0</v>
      </c>
      <c r="DN6">
        <f t="shared" si="24"/>
        <v>0</v>
      </c>
      <c r="DO6">
        <f t="shared" si="24"/>
        <v>0</v>
      </c>
      <c r="DP6">
        <f t="shared" si="24"/>
        <v>0</v>
      </c>
      <c r="DQ6">
        <f t="shared" si="24"/>
        <v>0</v>
      </c>
      <c r="DR6">
        <f t="shared" si="24"/>
        <v>0</v>
      </c>
      <c r="DS6">
        <f t="shared" si="24"/>
        <v>0</v>
      </c>
      <c r="DT6">
        <f t="shared" si="24"/>
        <v>0</v>
      </c>
      <c r="DU6">
        <f t="shared" si="24"/>
        <v>0</v>
      </c>
      <c r="DV6">
        <f t="shared" si="24"/>
        <v>0</v>
      </c>
      <c r="DW6">
        <f t="shared" si="24"/>
        <v>0</v>
      </c>
      <c r="DX6">
        <f t="shared" si="24"/>
        <v>0</v>
      </c>
      <c r="DY6">
        <f t="shared" si="24"/>
        <v>0</v>
      </c>
      <c r="DZ6">
        <f t="shared" si="24"/>
        <v>0</v>
      </c>
      <c r="EA6">
        <f t="shared" si="24"/>
        <v>0</v>
      </c>
      <c r="EB6">
        <f t="shared" si="24"/>
        <v>0</v>
      </c>
      <c r="EC6">
        <f t="shared" si="24"/>
        <v>0</v>
      </c>
      <c r="ED6">
        <f t="shared" si="24"/>
        <v>0</v>
      </c>
      <c r="EE6">
        <f t="shared" si="24"/>
        <v>0</v>
      </c>
      <c r="EF6">
        <f t="shared" si="24"/>
        <v>0</v>
      </c>
      <c r="EG6">
        <f t="shared" si="2"/>
        <v>0</v>
      </c>
      <c r="EH6">
        <f t="shared" si="2"/>
        <v>0</v>
      </c>
      <c r="EI6">
        <f t="shared" si="2"/>
        <v>0</v>
      </c>
      <c r="EJ6">
        <f t="shared" si="2"/>
        <v>0</v>
      </c>
      <c r="EK6">
        <f t="shared" si="2"/>
        <v>0</v>
      </c>
      <c r="EL6">
        <f t="shared" si="2"/>
        <v>0</v>
      </c>
      <c r="EM6">
        <f t="shared" si="2"/>
        <v>0</v>
      </c>
      <c r="EN6">
        <f t="shared" si="2"/>
        <v>0</v>
      </c>
      <c r="EO6">
        <f t="shared" si="2"/>
        <v>0</v>
      </c>
      <c r="EP6">
        <f t="shared" si="2"/>
        <v>0</v>
      </c>
      <c r="EQ6">
        <f t="shared" si="2"/>
        <v>0</v>
      </c>
      <c r="ER6">
        <f t="shared" si="2"/>
        <v>0</v>
      </c>
      <c r="ES6">
        <f t="shared" si="2"/>
        <v>0</v>
      </c>
      <c r="ET6">
        <f t="shared" si="2"/>
        <v>0</v>
      </c>
      <c r="EU6">
        <f t="shared" si="2"/>
        <v>0</v>
      </c>
      <c r="EV6">
        <f t="shared" si="2"/>
        <v>0</v>
      </c>
      <c r="EW6">
        <f t="shared" si="3"/>
        <v>0</v>
      </c>
      <c r="EX6">
        <f t="shared" si="3"/>
        <v>0</v>
      </c>
      <c r="EY6">
        <f t="shared" si="3"/>
        <v>0</v>
      </c>
      <c r="EZ6">
        <f t="shared" si="3"/>
        <v>0</v>
      </c>
      <c r="FA6">
        <f t="shared" si="3"/>
        <v>0</v>
      </c>
      <c r="FB6">
        <f t="shared" si="3"/>
        <v>0</v>
      </c>
      <c r="FC6">
        <f t="shared" si="3"/>
        <v>0</v>
      </c>
      <c r="FD6">
        <f t="shared" si="3"/>
        <v>0</v>
      </c>
      <c r="FE6">
        <f t="shared" si="3"/>
        <v>0</v>
      </c>
      <c r="FF6">
        <f t="shared" si="3"/>
        <v>0</v>
      </c>
      <c r="FG6">
        <f t="shared" si="4"/>
        <v>0</v>
      </c>
      <c r="FH6">
        <f t="shared" si="4"/>
        <v>0</v>
      </c>
      <c r="FI6">
        <f t="shared" si="4"/>
        <v>0</v>
      </c>
      <c r="FJ6">
        <f t="shared" si="4"/>
        <v>0</v>
      </c>
      <c r="FK6">
        <f t="shared" si="4"/>
        <v>0</v>
      </c>
      <c r="FL6">
        <f t="shared" si="4"/>
        <v>0</v>
      </c>
      <c r="FM6">
        <f t="shared" si="4"/>
        <v>0</v>
      </c>
      <c r="FN6">
        <f t="shared" si="4"/>
        <v>0</v>
      </c>
      <c r="FO6">
        <f t="shared" si="4"/>
        <v>0</v>
      </c>
      <c r="FP6">
        <f t="shared" si="4"/>
        <v>0</v>
      </c>
      <c r="FQ6">
        <f t="shared" si="5"/>
        <v>0</v>
      </c>
      <c r="FR6">
        <f t="shared" si="5"/>
        <v>0</v>
      </c>
      <c r="FS6">
        <f t="shared" si="5"/>
        <v>0</v>
      </c>
      <c r="FT6">
        <f t="shared" si="5"/>
        <v>0</v>
      </c>
      <c r="FU6">
        <f t="shared" si="5"/>
        <v>0</v>
      </c>
      <c r="FV6">
        <f t="shared" si="5"/>
        <v>0</v>
      </c>
      <c r="FW6">
        <f t="shared" si="5"/>
        <v>0</v>
      </c>
      <c r="FX6">
        <f t="shared" si="5"/>
        <v>0</v>
      </c>
      <c r="FY6">
        <f t="shared" si="5"/>
        <v>0</v>
      </c>
      <c r="FZ6">
        <f t="shared" si="5"/>
        <v>0</v>
      </c>
      <c r="GA6">
        <f t="shared" si="6"/>
        <v>0</v>
      </c>
      <c r="GB6">
        <f t="shared" si="6"/>
        <v>0</v>
      </c>
      <c r="GC6">
        <f t="shared" si="6"/>
        <v>0</v>
      </c>
      <c r="GD6">
        <f t="shared" si="6"/>
        <v>0</v>
      </c>
      <c r="GE6">
        <f t="shared" si="6"/>
        <v>0</v>
      </c>
      <c r="GF6">
        <f t="shared" si="6"/>
        <v>0</v>
      </c>
      <c r="GG6">
        <f t="shared" si="6"/>
        <v>0</v>
      </c>
      <c r="GH6">
        <f t="shared" si="6"/>
        <v>0</v>
      </c>
      <c r="GI6">
        <f t="shared" si="6"/>
        <v>0</v>
      </c>
      <c r="GJ6">
        <f t="shared" si="6"/>
        <v>0</v>
      </c>
      <c r="GK6">
        <f t="shared" si="7"/>
        <v>0</v>
      </c>
      <c r="GL6">
        <f t="shared" si="7"/>
        <v>0</v>
      </c>
      <c r="GM6">
        <f t="shared" si="7"/>
        <v>0</v>
      </c>
      <c r="GN6">
        <f t="shared" si="7"/>
        <v>0</v>
      </c>
      <c r="GO6">
        <f t="shared" si="7"/>
        <v>0</v>
      </c>
      <c r="GP6">
        <f t="shared" si="7"/>
        <v>0</v>
      </c>
      <c r="GQ6">
        <f t="shared" si="7"/>
        <v>0</v>
      </c>
      <c r="GR6">
        <f t="shared" si="7"/>
        <v>0</v>
      </c>
      <c r="GS6">
        <f t="shared" si="7"/>
        <v>0</v>
      </c>
      <c r="GT6">
        <f t="shared" si="7"/>
        <v>0</v>
      </c>
      <c r="GU6">
        <f t="shared" ref="GU6:JD6" si="25">IF(AND(GU$1&gt;=$E6,GU$1&lt;=$F6),$B6,0)</f>
        <v>0</v>
      </c>
      <c r="GV6">
        <f t="shared" si="25"/>
        <v>0</v>
      </c>
      <c r="GW6">
        <f t="shared" si="25"/>
        <v>0</v>
      </c>
      <c r="GX6">
        <f t="shared" si="25"/>
        <v>0</v>
      </c>
      <c r="GY6">
        <f t="shared" si="25"/>
        <v>0</v>
      </c>
      <c r="GZ6">
        <f t="shared" si="25"/>
        <v>0</v>
      </c>
      <c r="HA6">
        <f t="shared" si="25"/>
        <v>0</v>
      </c>
      <c r="HB6">
        <f t="shared" si="25"/>
        <v>0</v>
      </c>
      <c r="HC6">
        <f t="shared" si="25"/>
        <v>0</v>
      </c>
      <c r="HD6">
        <f t="shared" si="25"/>
        <v>0</v>
      </c>
      <c r="HE6">
        <f t="shared" si="25"/>
        <v>0</v>
      </c>
      <c r="HF6">
        <f t="shared" si="25"/>
        <v>0</v>
      </c>
      <c r="HG6">
        <f t="shared" si="25"/>
        <v>0</v>
      </c>
      <c r="HH6">
        <f t="shared" si="25"/>
        <v>0</v>
      </c>
      <c r="HI6">
        <f t="shared" si="25"/>
        <v>0</v>
      </c>
      <c r="HJ6">
        <f t="shared" si="25"/>
        <v>0</v>
      </c>
      <c r="HK6">
        <f t="shared" si="25"/>
        <v>0</v>
      </c>
      <c r="HL6">
        <f t="shared" si="25"/>
        <v>0</v>
      </c>
      <c r="HM6">
        <f t="shared" si="25"/>
        <v>0</v>
      </c>
      <c r="HN6">
        <f t="shared" si="25"/>
        <v>0</v>
      </c>
      <c r="HO6">
        <f t="shared" si="25"/>
        <v>0</v>
      </c>
      <c r="HP6">
        <f t="shared" si="25"/>
        <v>0</v>
      </c>
      <c r="HQ6">
        <f t="shared" si="25"/>
        <v>0</v>
      </c>
      <c r="HR6">
        <f t="shared" si="25"/>
        <v>0</v>
      </c>
      <c r="HS6">
        <f t="shared" si="25"/>
        <v>0</v>
      </c>
      <c r="HT6">
        <f t="shared" si="25"/>
        <v>0</v>
      </c>
      <c r="HU6">
        <f t="shared" si="25"/>
        <v>0</v>
      </c>
      <c r="HV6">
        <f t="shared" si="25"/>
        <v>0</v>
      </c>
      <c r="HW6">
        <f t="shared" si="25"/>
        <v>0</v>
      </c>
      <c r="HX6">
        <f t="shared" si="25"/>
        <v>0</v>
      </c>
      <c r="HY6">
        <f t="shared" si="25"/>
        <v>0</v>
      </c>
      <c r="HZ6">
        <f t="shared" si="25"/>
        <v>0</v>
      </c>
      <c r="IA6">
        <f t="shared" si="25"/>
        <v>0</v>
      </c>
      <c r="IB6">
        <f t="shared" si="25"/>
        <v>0</v>
      </c>
      <c r="IC6">
        <f t="shared" si="25"/>
        <v>0</v>
      </c>
      <c r="ID6">
        <f t="shared" si="25"/>
        <v>0</v>
      </c>
      <c r="IE6">
        <f t="shared" si="25"/>
        <v>0</v>
      </c>
      <c r="IF6">
        <f t="shared" si="25"/>
        <v>0</v>
      </c>
      <c r="IG6">
        <f t="shared" si="25"/>
        <v>0</v>
      </c>
      <c r="IH6">
        <f t="shared" si="25"/>
        <v>0</v>
      </c>
      <c r="II6">
        <f t="shared" si="25"/>
        <v>0</v>
      </c>
      <c r="IJ6">
        <f t="shared" si="25"/>
        <v>0</v>
      </c>
      <c r="IK6">
        <f t="shared" si="25"/>
        <v>0</v>
      </c>
      <c r="IL6">
        <f t="shared" si="25"/>
        <v>0</v>
      </c>
      <c r="IM6">
        <f t="shared" si="25"/>
        <v>0</v>
      </c>
      <c r="IN6">
        <f t="shared" si="25"/>
        <v>0</v>
      </c>
      <c r="IO6">
        <f t="shared" si="25"/>
        <v>0</v>
      </c>
      <c r="IP6">
        <f t="shared" si="25"/>
        <v>0</v>
      </c>
      <c r="IQ6">
        <f t="shared" si="25"/>
        <v>0</v>
      </c>
      <c r="IR6">
        <f t="shared" si="25"/>
        <v>0</v>
      </c>
      <c r="IS6">
        <f t="shared" si="25"/>
        <v>0</v>
      </c>
      <c r="IT6">
        <f t="shared" si="25"/>
        <v>0</v>
      </c>
      <c r="IU6">
        <f t="shared" si="25"/>
        <v>0</v>
      </c>
      <c r="IV6">
        <f t="shared" si="25"/>
        <v>0</v>
      </c>
      <c r="IW6">
        <f t="shared" si="25"/>
        <v>0</v>
      </c>
      <c r="IX6">
        <f t="shared" si="25"/>
        <v>0</v>
      </c>
      <c r="IY6">
        <f t="shared" si="25"/>
        <v>0</v>
      </c>
      <c r="IZ6">
        <f t="shared" si="25"/>
        <v>0</v>
      </c>
      <c r="JA6">
        <f t="shared" si="25"/>
        <v>0</v>
      </c>
      <c r="JB6">
        <f t="shared" si="25"/>
        <v>0</v>
      </c>
      <c r="JC6">
        <f t="shared" si="25"/>
        <v>0</v>
      </c>
      <c r="JD6">
        <f t="shared" si="25"/>
        <v>0</v>
      </c>
      <c r="JE6">
        <f t="shared" si="9"/>
        <v>0</v>
      </c>
      <c r="JF6">
        <f t="shared" si="9"/>
        <v>0</v>
      </c>
      <c r="JG6">
        <f t="shared" si="9"/>
        <v>0</v>
      </c>
      <c r="JH6">
        <f t="shared" si="9"/>
        <v>0</v>
      </c>
      <c r="JI6">
        <f t="shared" si="9"/>
        <v>0</v>
      </c>
      <c r="JJ6">
        <f t="shared" si="9"/>
        <v>0</v>
      </c>
      <c r="JK6">
        <f t="shared" si="9"/>
        <v>0</v>
      </c>
      <c r="JL6">
        <f t="shared" si="9"/>
        <v>0</v>
      </c>
      <c r="JM6">
        <f t="shared" si="9"/>
        <v>0</v>
      </c>
      <c r="JN6">
        <f t="shared" si="9"/>
        <v>0</v>
      </c>
      <c r="JO6">
        <f t="shared" si="9"/>
        <v>0</v>
      </c>
      <c r="JP6">
        <f t="shared" si="9"/>
        <v>0</v>
      </c>
      <c r="JQ6">
        <f t="shared" si="9"/>
        <v>0</v>
      </c>
      <c r="JR6">
        <f t="shared" si="9"/>
        <v>0</v>
      </c>
      <c r="JS6">
        <f t="shared" si="9"/>
        <v>0</v>
      </c>
      <c r="JT6">
        <f t="shared" si="9"/>
        <v>0</v>
      </c>
      <c r="JU6">
        <f t="shared" si="10"/>
        <v>0</v>
      </c>
      <c r="JV6">
        <f t="shared" si="10"/>
        <v>0</v>
      </c>
      <c r="JW6">
        <f t="shared" si="10"/>
        <v>0</v>
      </c>
      <c r="JX6">
        <f t="shared" si="10"/>
        <v>0</v>
      </c>
      <c r="JY6">
        <f t="shared" si="10"/>
        <v>0</v>
      </c>
      <c r="JZ6">
        <f t="shared" si="10"/>
        <v>0</v>
      </c>
      <c r="KA6">
        <f t="shared" si="10"/>
        <v>0</v>
      </c>
      <c r="KB6">
        <f t="shared" si="10"/>
        <v>0</v>
      </c>
      <c r="KC6">
        <f t="shared" si="10"/>
        <v>0</v>
      </c>
      <c r="KD6">
        <f t="shared" si="10"/>
        <v>0</v>
      </c>
      <c r="KE6">
        <f t="shared" si="11"/>
        <v>0</v>
      </c>
      <c r="KF6">
        <f t="shared" si="11"/>
        <v>0</v>
      </c>
      <c r="KG6">
        <f t="shared" si="11"/>
        <v>0</v>
      </c>
      <c r="KH6">
        <f t="shared" si="11"/>
        <v>0</v>
      </c>
      <c r="KI6">
        <f t="shared" si="11"/>
        <v>0</v>
      </c>
      <c r="KJ6">
        <f t="shared" si="11"/>
        <v>0</v>
      </c>
      <c r="KK6">
        <f t="shared" si="11"/>
        <v>0</v>
      </c>
      <c r="KL6">
        <f t="shared" si="11"/>
        <v>0</v>
      </c>
      <c r="KM6">
        <f t="shared" si="11"/>
        <v>0</v>
      </c>
      <c r="KN6">
        <f t="shared" si="11"/>
        <v>0</v>
      </c>
      <c r="KO6">
        <f t="shared" si="12"/>
        <v>0</v>
      </c>
      <c r="KP6">
        <f t="shared" si="12"/>
        <v>0</v>
      </c>
      <c r="KQ6">
        <f t="shared" si="12"/>
        <v>0</v>
      </c>
      <c r="KR6">
        <f t="shared" si="12"/>
        <v>0</v>
      </c>
      <c r="KS6">
        <f t="shared" si="12"/>
        <v>0</v>
      </c>
      <c r="KT6">
        <f t="shared" si="12"/>
        <v>0</v>
      </c>
      <c r="KU6">
        <f t="shared" si="12"/>
        <v>0</v>
      </c>
      <c r="KV6">
        <f t="shared" si="12"/>
        <v>0</v>
      </c>
      <c r="KW6">
        <f t="shared" si="12"/>
        <v>0</v>
      </c>
      <c r="KX6">
        <f t="shared" si="12"/>
        <v>0</v>
      </c>
      <c r="KY6">
        <f t="shared" si="13"/>
        <v>0</v>
      </c>
      <c r="KZ6">
        <f t="shared" si="13"/>
        <v>0</v>
      </c>
      <c r="LA6">
        <f t="shared" si="13"/>
        <v>0</v>
      </c>
      <c r="LB6">
        <f t="shared" si="13"/>
        <v>0</v>
      </c>
      <c r="LC6">
        <f t="shared" si="13"/>
        <v>0</v>
      </c>
      <c r="LD6">
        <f t="shared" si="13"/>
        <v>0</v>
      </c>
      <c r="LE6">
        <f t="shared" si="13"/>
        <v>0</v>
      </c>
      <c r="LF6">
        <f t="shared" si="13"/>
        <v>0</v>
      </c>
      <c r="LG6">
        <f t="shared" si="13"/>
        <v>0</v>
      </c>
      <c r="LH6">
        <f t="shared" si="13"/>
        <v>0</v>
      </c>
      <c r="LI6">
        <f t="shared" si="14"/>
        <v>0</v>
      </c>
      <c r="LJ6">
        <f t="shared" si="14"/>
        <v>0</v>
      </c>
      <c r="LK6">
        <f t="shared" si="14"/>
        <v>0</v>
      </c>
      <c r="LL6">
        <f t="shared" si="14"/>
        <v>0</v>
      </c>
      <c r="LM6">
        <f t="shared" si="14"/>
        <v>0</v>
      </c>
      <c r="LN6">
        <f t="shared" si="14"/>
        <v>0</v>
      </c>
      <c r="LO6">
        <f t="shared" si="14"/>
        <v>0</v>
      </c>
      <c r="LP6">
        <f t="shared" si="15"/>
        <v>0</v>
      </c>
      <c r="LQ6">
        <f t="shared" si="15"/>
        <v>0</v>
      </c>
      <c r="LR6">
        <f t="shared" si="15"/>
        <v>0</v>
      </c>
      <c r="LS6">
        <f t="shared" si="15"/>
        <v>0</v>
      </c>
      <c r="LT6">
        <f t="shared" si="15"/>
        <v>0</v>
      </c>
      <c r="LU6">
        <f t="shared" si="15"/>
        <v>0</v>
      </c>
      <c r="LV6">
        <f t="shared" si="15"/>
        <v>0</v>
      </c>
      <c r="LW6">
        <f t="shared" si="15"/>
        <v>0</v>
      </c>
      <c r="LX6">
        <f t="shared" si="15"/>
        <v>0</v>
      </c>
      <c r="LY6">
        <f t="shared" si="15"/>
        <v>0</v>
      </c>
      <c r="LZ6">
        <f t="shared" si="15"/>
        <v>0</v>
      </c>
      <c r="MA6">
        <f t="shared" si="15"/>
        <v>0</v>
      </c>
      <c r="MB6">
        <f t="shared" si="15"/>
        <v>0</v>
      </c>
      <c r="MC6">
        <f t="shared" si="16"/>
        <v>0</v>
      </c>
      <c r="MD6">
        <f t="shared" si="16"/>
        <v>0</v>
      </c>
      <c r="ME6">
        <f t="shared" si="16"/>
        <v>0</v>
      </c>
      <c r="MF6">
        <f t="shared" si="16"/>
        <v>0</v>
      </c>
      <c r="MG6">
        <f t="shared" si="16"/>
        <v>0</v>
      </c>
      <c r="MH6">
        <f t="shared" si="16"/>
        <v>0</v>
      </c>
      <c r="MI6">
        <f t="shared" si="16"/>
        <v>0</v>
      </c>
      <c r="MJ6">
        <f t="shared" si="16"/>
        <v>0</v>
      </c>
      <c r="MK6">
        <f t="shared" si="16"/>
        <v>0</v>
      </c>
      <c r="ML6">
        <f t="shared" si="16"/>
        <v>0</v>
      </c>
      <c r="MM6">
        <f t="shared" si="17"/>
        <v>0</v>
      </c>
      <c r="MN6">
        <f t="shared" si="17"/>
        <v>0</v>
      </c>
      <c r="MO6">
        <f t="shared" si="17"/>
        <v>0</v>
      </c>
      <c r="MP6">
        <f t="shared" si="17"/>
        <v>0</v>
      </c>
      <c r="MQ6">
        <f t="shared" si="17"/>
        <v>0</v>
      </c>
      <c r="MR6">
        <f t="shared" si="17"/>
        <v>0</v>
      </c>
      <c r="MS6">
        <f t="shared" si="17"/>
        <v>0</v>
      </c>
      <c r="MT6">
        <f t="shared" si="17"/>
        <v>0</v>
      </c>
      <c r="MU6">
        <f t="shared" si="17"/>
        <v>0</v>
      </c>
      <c r="MV6">
        <f t="shared" si="17"/>
        <v>0</v>
      </c>
      <c r="MW6">
        <f t="shared" si="18"/>
        <v>0</v>
      </c>
      <c r="MX6">
        <f t="shared" si="18"/>
        <v>0</v>
      </c>
      <c r="MY6">
        <f t="shared" si="18"/>
        <v>0</v>
      </c>
      <c r="MZ6">
        <f t="shared" si="18"/>
        <v>0</v>
      </c>
      <c r="NA6">
        <f t="shared" si="18"/>
        <v>0</v>
      </c>
      <c r="NB6">
        <f t="shared" si="18"/>
        <v>0</v>
      </c>
      <c r="NC6">
        <f t="shared" si="18"/>
        <v>0</v>
      </c>
      <c r="ND6">
        <f t="shared" si="18"/>
        <v>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D5"/>
  <sheetViews>
    <sheetView workbookViewId="0">
      <selection activeCell="L27" sqref="L27"/>
    </sheetView>
  </sheetViews>
  <sheetFormatPr defaultRowHeight="14.25" x14ac:dyDescent="0.45"/>
  <cols>
    <col min="1" max="1" width="18.73046875" customWidth="1"/>
  </cols>
  <sheetData>
    <row r="1" spans="1:368" s="1" customFormat="1" x14ac:dyDescent="0.45">
      <c r="A1" s="1" t="s">
        <v>2</v>
      </c>
      <c r="B1" s="1" t="s">
        <v>16</v>
      </c>
      <c r="C1" s="1" t="s">
        <v>17</v>
      </c>
      <c r="D1" s="1" t="s">
        <v>18</v>
      </c>
      <c r="E1" s="1" t="s">
        <v>19</v>
      </c>
      <c r="F1" s="1" t="s">
        <v>20</v>
      </c>
      <c r="G1" s="1" t="s">
        <v>21</v>
      </c>
      <c r="H1" s="1">
        <v>0</v>
      </c>
      <c r="I1" s="1">
        <v>1</v>
      </c>
      <c r="J1" s="1">
        <v>2</v>
      </c>
      <c r="K1" s="1">
        <v>3</v>
      </c>
      <c r="L1" s="1">
        <v>4</v>
      </c>
      <c r="M1" s="1">
        <v>5</v>
      </c>
      <c r="N1" s="1">
        <v>6</v>
      </c>
      <c r="O1" s="1">
        <v>7</v>
      </c>
      <c r="P1" s="1">
        <v>8</v>
      </c>
      <c r="Q1" s="1">
        <v>9</v>
      </c>
      <c r="R1" s="1">
        <v>10</v>
      </c>
      <c r="S1" s="1">
        <v>11</v>
      </c>
      <c r="T1" s="1">
        <v>12</v>
      </c>
      <c r="U1" s="1">
        <v>13</v>
      </c>
      <c r="V1" s="1">
        <v>14</v>
      </c>
      <c r="W1" s="1">
        <v>15</v>
      </c>
      <c r="X1" s="1">
        <v>16</v>
      </c>
      <c r="Y1" s="1">
        <v>17</v>
      </c>
      <c r="Z1" s="1">
        <v>18</v>
      </c>
      <c r="AA1" s="1">
        <v>19</v>
      </c>
      <c r="AB1" s="1">
        <v>20</v>
      </c>
      <c r="AC1" s="1">
        <v>21</v>
      </c>
      <c r="AD1" s="1">
        <v>22</v>
      </c>
      <c r="AE1" s="1">
        <v>23</v>
      </c>
      <c r="AF1" s="1">
        <v>24</v>
      </c>
      <c r="AG1" s="1">
        <v>25</v>
      </c>
      <c r="AH1" s="1">
        <v>26</v>
      </c>
      <c r="AI1" s="1">
        <v>27</v>
      </c>
      <c r="AJ1" s="1">
        <v>28</v>
      </c>
      <c r="AK1" s="1">
        <v>29</v>
      </c>
      <c r="AL1" s="1">
        <v>30</v>
      </c>
      <c r="AM1" s="1">
        <v>31</v>
      </c>
      <c r="AN1" s="1">
        <v>32</v>
      </c>
      <c r="AO1" s="1">
        <v>33</v>
      </c>
      <c r="AP1" s="1">
        <v>34</v>
      </c>
      <c r="AQ1" s="1">
        <v>35</v>
      </c>
      <c r="AR1" s="1">
        <v>36</v>
      </c>
      <c r="AS1" s="1">
        <v>37</v>
      </c>
      <c r="AT1" s="1">
        <v>38</v>
      </c>
      <c r="AU1" s="1">
        <v>39</v>
      </c>
      <c r="AV1" s="1">
        <v>40</v>
      </c>
      <c r="AW1" s="1">
        <v>41</v>
      </c>
      <c r="AX1" s="1">
        <v>42</v>
      </c>
      <c r="AY1" s="1">
        <v>43</v>
      </c>
      <c r="AZ1" s="1">
        <v>44</v>
      </c>
      <c r="BA1" s="1">
        <v>45</v>
      </c>
      <c r="BB1" s="1">
        <v>46</v>
      </c>
      <c r="BC1" s="1">
        <v>47</v>
      </c>
      <c r="BD1" s="1">
        <v>48</v>
      </c>
      <c r="BE1" s="1">
        <v>49</v>
      </c>
      <c r="BF1" s="1">
        <v>50</v>
      </c>
      <c r="BG1" s="1">
        <v>51</v>
      </c>
      <c r="BH1" s="1">
        <v>52</v>
      </c>
      <c r="BI1" s="1">
        <v>53</v>
      </c>
      <c r="BJ1" s="1">
        <v>54</v>
      </c>
      <c r="BK1" s="1">
        <v>55</v>
      </c>
      <c r="BL1" s="1">
        <v>56</v>
      </c>
      <c r="BM1" s="1">
        <v>57</v>
      </c>
      <c r="BN1" s="1">
        <v>58</v>
      </c>
      <c r="BO1" s="1">
        <v>59</v>
      </c>
      <c r="BP1" s="1">
        <v>60</v>
      </c>
      <c r="BQ1" s="1">
        <v>61</v>
      </c>
      <c r="BR1" s="1">
        <v>62</v>
      </c>
      <c r="BS1" s="1">
        <v>63</v>
      </c>
      <c r="BT1" s="1">
        <v>64</v>
      </c>
      <c r="BU1" s="1">
        <v>65</v>
      </c>
      <c r="BV1" s="1">
        <v>66</v>
      </c>
      <c r="BW1" s="1">
        <v>67</v>
      </c>
      <c r="BX1" s="1">
        <v>68</v>
      </c>
      <c r="BY1" s="1">
        <v>69</v>
      </c>
      <c r="BZ1" s="1">
        <v>70</v>
      </c>
      <c r="CA1" s="1">
        <v>71</v>
      </c>
      <c r="CB1" s="1">
        <v>72</v>
      </c>
      <c r="CC1" s="1">
        <v>73</v>
      </c>
      <c r="CD1" s="1">
        <v>74</v>
      </c>
      <c r="CE1" s="1">
        <v>75</v>
      </c>
      <c r="CF1" s="1">
        <v>76</v>
      </c>
      <c r="CG1" s="1">
        <v>77</v>
      </c>
      <c r="CH1" s="1">
        <v>78</v>
      </c>
      <c r="CI1" s="1">
        <v>79</v>
      </c>
      <c r="CJ1" s="1">
        <v>80</v>
      </c>
      <c r="CK1" s="1">
        <v>81</v>
      </c>
      <c r="CL1" s="1">
        <v>82</v>
      </c>
      <c r="CM1" s="1">
        <v>83</v>
      </c>
      <c r="CN1" s="1">
        <v>84</v>
      </c>
      <c r="CO1" s="1">
        <v>85</v>
      </c>
      <c r="CP1" s="1">
        <v>86</v>
      </c>
      <c r="CQ1" s="1">
        <v>87</v>
      </c>
      <c r="CR1" s="1">
        <v>88</v>
      </c>
      <c r="CS1" s="1">
        <v>89</v>
      </c>
      <c r="CT1" s="1">
        <v>90</v>
      </c>
      <c r="CU1" s="1">
        <v>91</v>
      </c>
      <c r="CV1" s="1">
        <v>92</v>
      </c>
      <c r="CW1" s="1">
        <v>93</v>
      </c>
      <c r="CX1" s="1">
        <v>94</v>
      </c>
      <c r="CY1" s="1">
        <v>95</v>
      </c>
      <c r="CZ1" s="1">
        <v>96</v>
      </c>
      <c r="DA1" s="1">
        <v>97</v>
      </c>
      <c r="DB1" s="1">
        <v>98</v>
      </c>
      <c r="DC1" s="1">
        <v>99</v>
      </c>
      <c r="DD1" s="1">
        <v>100</v>
      </c>
      <c r="DE1" s="1">
        <v>101</v>
      </c>
      <c r="DF1" s="1">
        <v>102</v>
      </c>
      <c r="DG1" s="1">
        <v>103</v>
      </c>
      <c r="DH1" s="1">
        <v>104</v>
      </c>
      <c r="DI1" s="1">
        <v>105</v>
      </c>
      <c r="DJ1" s="1">
        <v>106</v>
      </c>
      <c r="DK1" s="1">
        <v>107</v>
      </c>
      <c r="DL1" s="1">
        <v>108</v>
      </c>
      <c r="DM1" s="1">
        <v>109</v>
      </c>
      <c r="DN1" s="1">
        <v>110</v>
      </c>
      <c r="DO1" s="1">
        <v>111</v>
      </c>
      <c r="DP1" s="1">
        <v>112</v>
      </c>
      <c r="DQ1" s="1">
        <v>113</v>
      </c>
      <c r="DR1" s="1">
        <v>114</v>
      </c>
      <c r="DS1" s="1">
        <v>115</v>
      </c>
      <c r="DT1" s="1">
        <v>116</v>
      </c>
      <c r="DU1" s="1">
        <v>117</v>
      </c>
      <c r="DV1" s="1">
        <v>118</v>
      </c>
      <c r="DW1" s="1">
        <v>119</v>
      </c>
      <c r="DX1" s="1">
        <v>120</v>
      </c>
      <c r="DY1" s="1">
        <v>121</v>
      </c>
      <c r="DZ1" s="1">
        <v>122</v>
      </c>
      <c r="EA1" s="1">
        <v>123</v>
      </c>
      <c r="EB1" s="1">
        <v>124</v>
      </c>
      <c r="EC1" s="1">
        <v>125</v>
      </c>
      <c r="ED1" s="1">
        <v>126</v>
      </c>
      <c r="EE1" s="1">
        <v>127</v>
      </c>
      <c r="EF1" s="1">
        <v>128</v>
      </c>
      <c r="EG1" s="1">
        <v>129</v>
      </c>
      <c r="EH1" s="1">
        <v>130</v>
      </c>
      <c r="EI1" s="1">
        <v>131</v>
      </c>
      <c r="EJ1" s="1">
        <v>132</v>
      </c>
      <c r="EK1" s="1">
        <v>133</v>
      </c>
      <c r="EL1" s="1">
        <v>134</v>
      </c>
      <c r="EM1" s="1">
        <v>135</v>
      </c>
      <c r="EN1" s="1">
        <v>136</v>
      </c>
      <c r="EO1" s="1">
        <v>137</v>
      </c>
      <c r="EP1" s="1">
        <v>138</v>
      </c>
      <c r="EQ1" s="1">
        <v>139</v>
      </c>
      <c r="ER1" s="1">
        <v>140</v>
      </c>
      <c r="ES1" s="1">
        <v>141</v>
      </c>
      <c r="ET1" s="1">
        <v>142</v>
      </c>
      <c r="EU1" s="1">
        <v>143</v>
      </c>
      <c r="EV1" s="1">
        <v>144</v>
      </c>
      <c r="EW1" s="1">
        <v>145</v>
      </c>
      <c r="EX1" s="1">
        <v>146</v>
      </c>
      <c r="EY1" s="1">
        <v>147</v>
      </c>
      <c r="EZ1" s="1">
        <v>148</v>
      </c>
      <c r="FA1" s="1">
        <v>149</v>
      </c>
      <c r="FB1" s="1">
        <v>150</v>
      </c>
      <c r="FC1" s="1">
        <v>151</v>
      </c>
      <c r="FD1" s="1">
        <v>152</v>
      </c>
      <c r="FE1" s="1">
        <v>153</v>
      </c>
      <c r="FF1" s="1">
        <v>154</v>
      </c>
      <c r="FG1" s="1">
        <v>155</v>
      </c>
      <c r="FH1" s="1">
        <v>156</v>
      </c>
      <c r="FI1" s="1">
        <v>157</v>
      </c>
      <c r="FJ1" s="1">
        <v>158</v>
      </c>
      <c r="FK1" s="1">
        <v>159</v>
      </c>
      <c r="FL1" s="1">
        <v>160</v>
      </c>
      <c r="FM1" s="1">
        <v>161</v>
      </c>
      <c r="FN1" s="1">
        <v>162</v>
      </c>
      <c r="FO1" s="1">
        <v>163</v>
      </c>
      <c r="FP1" s="1">
        <v>164</v>
      </c>
      <c r="FQ1" s="1">
        <v>165</v>
      </c>
      <c r="FR1" s="1">
        <v>166</v>
      </c>
      <c r="FS1" s="1">
        <v>167</v>
      </c>
      <c r="FT1" s="1">
        <v>168</v>
      </c>
      <c r="FU1" s="1">
        <v>169</v>
      </c>
      <c r="FV1" s="1">
        <v>170</v>
      </c>
      <c r="FW1" s="1">
        <v>171</v>
      </c>
      <c r="FX1" s="1">
        <v>172</v>
      </c>
      <c r="FY1" s="1">
        <v>173</v>
      </c>
      <c r="FZ1" s="1">
        <v>174</v>
      </c>
      <c r="GA1" s="1">
        <v>175</v>
      </c>
      <c r="GB1" s="1">
        <v>176</v>
      </c>
      <c r="GC1" s="1">
        <v>177</v>
      </c>
      <c r="GD1" s="1">
        <v>178</v>
      </c>
      <c r="GE1" s="1">
        <v>179</v>
      </c>
      <c r="GF1" s="1">
        <v>180</v>
      </c>
      <c r="GG1" s="1">
        <v>181</v>
      </c>
      <c r="GH1" s="1">
        <v>182</v>
      </c>
      <c r="GI1" s="1">
        <v>183</v>
      </c>
      <c r="GJ1" s="1">
        <v>184</v>
      </c>
      <c r="GK1" s="1">
        <v>185</v>
      </c>
      <c r="GL1" s="1">
        <v>186</v>
      </c>
      <c r="GM1" s="1">
        <v>187</v>
      </c>
      <c r="GN1" s="1">
        <v>188</v>
      </c>
      <c r="GO1" s="1">
        <v>189</v>
      </c>
      <c r="GP1" s="1">
        <v>190</v>
      </c>
      <c r="GQ1" s="1">
        <v>191</v>
      </c>
      <c r="GR1" s="1">
        <v>192</v>
      </c>
      <c r="GS1" s="1">
        <v>193</v>
      </c>
      <c r="GT1" s="1">
        <v>194</v>
      </c>
      <c r="GU1" s="1">
        <v>195</v>
      </c>
      <c r="GV1" s="1">
        <v>196</v>
      </c>
      <c r="GW1" s="1">
        <v>197</v>
      </c>
      <c r="GX1" s="1">
        <v>198</v>
      </c>
      <c r="GY1" s="1">
        <v>199</v>
      </c>
      <c r="GZ1" s="1">
        <v>200</v>
      </c>
      <c r="HA1" s="1">
        <v>201</v>
      </c>
      <c r="HB1" s="1">
        <v>202</v>
      </c>
      <c r="HC1" s="1">
        <v>203</v>
      </c>
      <c r="HD1" s="1">
        <v>204</v>
      </c>
      <c r="HE1" s="1">
        <v>205</v>
      </c>
      <c r="HF1" s="1">
        <v>206</v>
      </c>
      <c r="HG1" s="1">
        <v>207</v>
      </c>
      <c r="HH1" s="1">
        <v>208</v>
      </c>
      <c r="HI1" s="1">
        <v>209</v>
      </c>
      <c r="HJ1" s="1">
        <v>210</v>
      </c>
      <c r="HK1" s="1">
        <v>211</v>
      </c>
      <c r="HL1" s="1">
        <v>212</v>
      </c>
      <c r="HM1" s="1">
        <v>213</v>
      </c>
      <c r="HN1" s="1">
        <v>214</v>
      </c>
      <c r="HO1" s="1">
        <v>215</v>
      </c>
      <c r="HP1" s="1">
        <v>216</v>
      </c>
      <c r="HQ1" s="1">
        <v>217</v>
      </c>
      <c r="HR1" s="1">
        <v>218</v>
      </c>
      <c r="HS1" s="1">
        <v>219</v>
      </c>
      <c r="HT1" s="1">
        <v>220</v>
      </c>
      <c r="HU1" s="1">
        <v>221</v>
      </c>
      <c r="HV1" s="1">
        <v>222</v>
      </c>
      <c r="HW1" s="1">
        <v>223</v>
      </c>
      <c r="HX1" s="1">
        <v>224</v>
      </c>
      <c r="HY1" s="1">
        <v>225</v>
      </c>
      <c r="HZ1" s="1">
        <v>226</v>
      </c>
      <c r="IA1" s="1">
        <v>227</v>
      </c>
      <c r="IB1" s="1">
        <v>228</v>
      </c>
      <c r="IC1" s="1">
        <v>229</v>
      </c>
      <c r="ID1" s="1">
        <v>230</v>
      </c>
      <c r="IE1" s="1">
        <v>231</v>
      </c>
      <c r="IF1" s="1">
        <v>232</v>
      </c>
      <c r="IG1" s="1">
        <v>233</v>
      </c>
      <c r="IH1" s="1">
        <v>234</v>
      </c>
      <c r="II1" s="1">
        <v>235</v>
      </c>
      <c r="IJ1" s="1">
        <v>236</v>
      </c>
      <c r="IK1" s="1">
        <v>237</v>
      </c>
      <c r="IL1" s="1">
        <v>238</v>
      </c>
      <c r="IM1" s="1">
        <v>239</v>
      </c>
      <c r="IN1" s="1">
        <v>240</v>
      </c>
      <c r="IO1" s="1">
        <v>241</v>
      </c>
      <c r="IP1" s="1">
        <v>242</v>
      </c>
      <c r="IQ1" s="1">
        <v>243</v>
      </c>
      <c r="IR1" s="1">
        <v>244</v>
      </c>
      <c r="IS1" s="1">
        <v>245</v>
      </c>
      <c r="IT1" s="1">
        <v>246</v>
      </c>
      <c r="IU1" s="1">
        <v>247</v>
      </c>
      <c r="IV1" s="1">
        <v>248</v>
      </c>
      <c r="IW1" s="1">
        <v>249</v>
      </c>
      <c r="IX1" s="1">
        <v>250</v>
      </c>
      <c r="IY1" s="1">
        <v>251</v>
      </c>
      <c r="IZ1" s="1">
        <v>252</v>
      </c>
      <c r="JA1" s="1">
        <v>253</v>
      </c>
      <c r="JB1" s="1">
        <v>254</v>
      </c>
      <c r="JC1" s="1">
        <v>255</v>
      </c>
      <c r="JD1" s="1">
        <v>256</v>
      </c>
      <c r="JE1" s="1">
        <v>257</v>
      </c>
      <c r="JF1" s="1">
        <v>258</v>
      </c>
      <c r="JG1" s="1">
        <v>259</v>
      </c>
      <c r="JH1" s="1">
        <v>260</v>
      </c>
      <c r="JI1" s="1">
        <v>261</v>
      </c>
      <c r="JJ1" s="1">
        <v>262</v>
      </c>
      <c r="JK1" s="1">
        <v>263</v>
      </c>
      <c r="JL1" s="1">
        <v>264</v>
      </c>
      <c r="JM1" s="1">
        <v>265</v>
      </c>
      <c r="JN1" s="1">
        <v>266</v>
      </c>
      <c r="JO1" s="1">
        <v>267</v>
      </c>
      <c r="JP1" s="1">
        <v>268</v>
      </c>
      <c r="JQ1" s="1">
        <v>269</v>
      </c>
      <c r="JR1" s="1">
        <v>270</v>
      </c>
      <c r="JS1" s="1">
        <v>271</v>
      </c>
      <c r="JT1" s="1">
        <v>272</v>
      </c>
      <c r="JU1" s="1">
        <v>273</v>
      </c>
      <c r="JV1" s="1">
        <v>274</v>
      </c>
      <c r="JW1" s="1">
        <v>275</v>
      </c>
      <c r="JX1" s="1">
        <v>276</v>
      </c>
      <c r="JY1" s="1">
        <v>277</v>
      </c>
      <c r="JZ1" s="1">
        <v>278</v>
      </c>
      <c r="KA1" s="1">
        <v>279</v>
      </c>
      <c r="KB1" s="1">
        <v>280</v>
      </c>
      <c r="KC1" s="1">
        <v>281</v>
      </c>
      <c r="KD1" s="1">
        <v>282</v>
      </c>
      <c r="KE1" s="1">
        <v>283</v>
      </c>
      <c r="KF1" s="1">
        <v>284</v>
      </c>
      <c r="KG1" s="1">
        <v>285</v>
      </c>
      <c r="KH1" s="1">
        <v>286</v>
      </c>
      <c r="KI1" s="1">
        <v>287</v>
      </c>
      <c r="KJ1" s="1">
        <v>288</v>
      </c>
      <c r="KK1" s="1">
        <v>289</v>
      </c>
      <c r="KL1" s="1">
        <v>290</v>
      </c>
      <c r="KM1" s="1">
        <v>291</v>
      </c>
      <c r="KN1" s="1">
        <v>292</v>
      </c>
      <c r="KO1" s="1">
        <v>293</v>
      </c>
      <c r="KP1" s="1">
        <v>294</v>
      </c>
      <c r="KQ1" s="1">
        <v>295</v>
      </c>
      <c r="KR1" s="1">
        <v>296</v>
      </c>
      <c r="KS1" s="1">
        <v>297</v>
      </c>
      <c r="KT1" s="1">
        <v>298</v>
      </c>
      <c r="KU1" s="1">
        <v>299</v>
      </c>
      <c r="KV1" s="1">
        <v>300</v>
      </c>
      <c r="KW1" s="1">
        <v>301</v>
      </c>
      <c r="KX1" s="1">
        <v>302</v>
      </c>
      <c r="KY1" s="1">
        <v>303</v>
      </c>
      <c r="KZ1" s="1">
        <v>304</v>
      </c>
      <c r="LA1" s="1">
        <v>305</v>
      </c>
      <c r="LB1" s="1">
        <v>306</v>
      </c>
      <c r="LC1" s="1">
        <v>307</v>
      </c>
      <c r="LD1" s="1">
        <v>308</v>
      </c>
      <c r="LE1" s="1">
        <v>309</v>
      </c>
      <c r="LF1" s="1">
        <v>310</v>
      </c>
      <c r="LG1" s="1">
        <v>311</v>
      </c>
      <c r="LH1" s="1">
        <v>312</v>
      </c>
      <c r="LI1" s="1">
        <v>313</v>
      </c>
      <c r="LJ1" s="1">
        <v>314</v>
      </c>
      <c r="LK1" s="1">
        <v>315</v>
      </c>
      <c r="LL1" s="1">
        <v>316</v>
      </c>
      <c r="LM1" s="1">
        <v>317</v>
      </c>
      <c r="LN1" s="1">
        <v>318</v>
      </c>
      <c r="LO1" s="1">
        <v>319</v>
      </c>
      <c r="LP1" s="1">
        <v>320</v>
      </c>
      <c r="LQ1" s="1">
        <v>321</v>
      </c>
      <c r="LR1" s="1">
        <v>322</v>
      </c>
      <c r="LS1" s="1">
        <v>323</v>
      </c>
      <c r="LT1" s="1">
        <v>324</v>
      </c>
      <c r="LU1" s="1">
        <v>325</v>
      </c>
      <c r="LV1" s="1">
        <v>326</v>
      </c>
      <c r="LW1" s="1">
        <v>327</v>
      </c>
      <c r="LX1" s="1">
        <v>328</v>
      </c>
      <c r="LY1" s="1">
        <v>329</v>
      </c>
      <c r="LZ1" s="1">
        <v>330</v>
      </c>
      <c r="MA1" s="1">
        <v>331</v>
      </c>
      <c r="MB1" s="1">
        <v>332</v>
      </c>
      <c r="MC1" s="1">
        <v>333</v>
      </c>
      <c r="MD1" s="1">
        <v>334</v>
      </c>
      <c r="ME1" s="1">
        <v>335</v>
      </c>
      <c r="MF1" s="1">
        <v>336</v>
      </c>
      <c r="MG1" s="1">
        <v>337</v>
      </c>
      <c r="MH1" s="1">
        <v>338</v>
      </c>
      <c r="MI1" s="1">
        <v>339</v>
      </c>
      <c r="MJ1" s="1">
        <v>340</v>
      </c>
      <c r="MK1" s="1">
        <v>341</v>
      </c>
      <c r="ML1" s="1">
        <v>342</v>
      </c>
      <c r="MM1" s="1">
        <v>343</v>
      </c>
      <c r="MN1" s="1">
        <v>344</v>
      </c>
      <c r="MO1" s="1">
        <v>345</v>
      </c>
      <c r="MP1" s="1">
        <v>346</v>
      </c>
      <c r="MQ1" s="1">
        <v>347</v>
      </c>
      <c r="MR1" s="1">
        <v>348</v>
      </c>
      <c r="MS1" s="1">
        <v>349</v>
      </c>
      <c r="MT1" s="1">
        <v>350</v>
      </c>
      <c r="MU1" s="1">
        <v>351</v>
      </c>
      <c r="MV1" s="1">
        <v>352</v>
      </c>
      <c r="MW1" s="1">
        <v>353</v>
      </c>
      <c r="MX1" s="1">
        <v>354</v>
      </c>
      <c r="MY1" s="1">
        <v>355</v>
      </c>
      <c r="MZ1" s="1">
        <v>356</v>
      </c>
      <c r="NA1" s="1">
        <v>357</v>
      </c>
      <c r="NB1" s="1">
        <v>358</v>
      </c>
      <c r="NC1" s="1">
        <v>359</v>
      </c>
      <c r="ND1" s="1">
        <v>360</v>
      </c>
    </row>
    <row r="2" spans="1:368" x14ac:dyDescent="0.45">
      <c r="A2" t="s">
        <v>44</v>
      </c>
      <c r="B2">
        <f>(SUM(Kwaliteitsstandaard6a))/5</f>
        <v>0</v>
      </c>
      <c r="C2">
        <v>1</v>
      </c>
      <c r="D2">
        <f>C2/SUM($C$2:$C$5)</f>
        <v>0.25</v>
      </c>
      <c r="E2">
        <f>0</f>
        <v>0</v>
      </c>
      <c r="F2">
        <f>360*SUM($D$2:D2)</f>
        <v>90</v>
      </c>
      <c r="G2" t="s">
        <v>44</v>
      </c>
      <c r="H2">
        <f>IF(AND(H$1&gt;=$E2,H$1&lt;=$F2),$B2,0)</f>
        <v>0</v>
      </c>
      <c r="I2">
        <f t="shared" ref="I2:BT5" si="0">IF(AND(I$1&gt;=$E2,I$1&lt;=$F2),$B2,0)</f>
        <v>0</v>
      </c>
      <c r="J2">
        <f t="shared" si="0"/>
        <v>0</v>
      </c>
      <c r="K2">
        <f t="shared" si="0"/>
        <v>0</v>
      </c>
      <c r="L2">
        <f t="shared" si="0"/>
        <v>0</v>
      </c>
      <c r="M2">
        <f t="shared" si="0"/>
        <v>0</v>
      </c>
      <c r="N2">
        <f t="shared" si="0"/>
        <v>0</v>
      </c>
      <c r="O2">
        <f t="shared" si="0"/>
        <v>0</v>
      </c>
      <c r="P2">
        <f t="shared" si="0"/>
        <v>0</v>
      </c>
      <c r="Q2">
        <f t="shared" si="0"/>
        <v>0</v>
      </c>
      <c r="R2">
        <f t="shared" si="0"/>
        <v>0</v>
      </c>
      <c r="S2">
        <f t="shared" si="0"/>
        <v>0</v>
      </c>
      <c r="T2">
        <f t="shared" si="0"/>
        <v>0</v>
      </c>
      <c r="U2">
        <f t="shared" si="0"/>
        <v>0</v>
      </c>
      <c r="V2">
        <f t="shared" si="0"/>
        <v>0</v>
      </c>
      <c r="W2">
        <f t="shared" si="0"/>
        <v>0</v>
      </c>
      <c r="X2">
        <f t="shared" si="0"/>
        <v>0</v>
      </c>
      <c r="Y2">
        <f t="shared" si="0"/>
        <v>0</v>
      </c>
      <c r="Z2">
        <f t="shared" si="0"/>
        <v>0</v>
      </c>
      <c r="AA2">
        <f t="shared" si="0"/>
        <v>0</v>
      </c>
      <c r="AB2">
        <f t="shared" si="0"/>
        <v>0</v>
      </c>
      <c r="AC2">
        <f t="shared" si="0"/>
        <v>0</v>
      </c>
      <c r="AD2">
        <f t="shared" si="0"/>
        <v>0</v>
      </c>
      <c r="AE2">
        <f t="shared" si="0"/>
        <v>0</v>
      </c>
      <c r="AF2">
        <f t="shared" si="0"/>
        <v>0</v>
      </c>
      <c r="AG2">
        <f t="shared" si="0"/>
        <v>0</v>
      </c>
      <c r="AH2">
        <f t="shared" si="0"/>
        <v>0</v>
      </c>
      <c r="AI2">
        <f t="shared" si="0"/>
        <v>0</v>
      </c>
      <c r="AJ2">
        <f t="shared" si="0"/>
        <v>0</v>
      </c>
      <c r="AK2">
        <f t="shared" si="0"/>
        <v>0</v>
      </c>
      <c r="AL2">
        <f t="shared" si="0"/>
        <v>0</v>
      </c>
      <c r="AM2">
        <f t="shared" si="0"/>
        <v>0</v>
      </c>
      <c r="AN2">
        <f t="shared" si="0"/>
        <v>0</v>
      </c>
      <c r="AO2">
        <f t="shared" si="0"/>
        <v>0</v>
      </c>
      <c r="AP2">
        <f t="shared" si="0"/>
        <v>0</v>
      </c>
      <c r="AQ2">
        <f t="shared" si="0"/>
        <v>0</v>
      </c>
      <c r="AR2">
        <f t="shared" si="0"/>
        <v>0</v>
      </c>
      <c r="AS2">
        <f t="shared" si="0"/>
        <v>0</v>
      </c>
      <c r="AT2">
        <f t="shared" si="0"/>
        <v>0</v>
      </c>
      <c r="AU2">
        <f t="shared" si="0"/>
        <v>0</v>
      </c>
      <c r="AV2">
        <f t="shared" si="0"/>
        <v>0</v>
      </c>
      <c r="AW2">
        <f t="shared" si="0"/>
        <v>0</v>
      </c>
      <c r="AX2">
        <f t="shared" si="0"/>
        <v>0</v>
      </c>
      <c r="AY2">
        <f t="shared" si="0"/>
        <v>0</v>
      </c>
      <c r="AZ2">
        <f t="shared" si="0"/>
        <v>0</v>
      </c>
      <c r="BA2">
        <f t="shared" si="0"/>
        <v>0</v>
      </c>
      <c r="BB2">
        <f t="shared" si="0"/>
        <v>0</v>
      </c>
      <c r="BC2">
        <f t="shared" si="0"/>
        <v>0</v>
      </c>
      <c r="BD2">
        <f t="shared" si="0"/>
        <v>0</v>
      </c>
      <c r="BE2">
        <f t="shared" si="0"/>
        <v>0</v>
      </c>
      <c r="BF2">
        <f t="shared" si="0"/>
        <v>0</v>
      </c>
      <c r="BG2">
        <f t="shared" si="0"/>
        <v>0</v>
      </c>
      <c r="BH2">
        <f t="shared" si="0"/>
        <v>0</v>
      </c>
      <c r="BI2">
        <f t="shared" si="0"/>
        <v>0</v>
      </c>
      <c r="BJ2">
        <f t="shared" si="0"/>
        <v>0</v>
      </c>
      <c r="BK2">
        <f t="shared" si="0"/>
        <v>0</v>
      </c>
      <c r="BL2">
        <f t="shared" si="0"/>
        <v>0</v>
      </c>
      <c r="BM2">
        <f t="shared" si="0"/>
        <v>0</v>
      </c>
      <c r="BN2">
        <f t="shared" si="0"/>
        <v>0</v>
      </c>
      <c r="BO2">
        <f t="shared" si="0"/>
        <v>0</v>
      </c>
      <c r="BP2">
        <f t="shared" si="0"/>
        <v>0</v>
      </c>
      <c r="BQ2">
        <f t="shared" si="0"/>
        <v>0</v>
      </c>
      <c r="BR2">
        <f t="shared" si="0"/>
        <v>0</v>
      </c>
      <c r="BS2">
        <f t="shared" si="0"/>
        <v>0</v>
      </c>
      <c r="BT2">
        <f t="shared" si="0"/>
        <v>0</v>
      </c>
      <c r="BU2">
        <f t="shared" ref="BU2:EF5" si="1">IF(AND(BU$1&gt;=$E2,BU$1&lt;=$F2),$B2,0)</f>
        <v>0</v>
      </c>
      <c r="BV2">
        <f t="shared" si="1"/>
        <v>0</v>
      </c>
      <c r="BW2">
        <f t="shared" si="1"/>
        <v>0</v>
      </c>
      <c r="BX2">
        <f t="shared" si="1"/>
        <v>0</v>
      </c>
      <c r="BY2">
        <f t="shared" si="1"/>
        <v>0</v>
      </c>
      <c r="BZ2">
        <f t="shared" si="1"/>
        <v>0</v>
      </c>
      <c r="CA2">
        <f t="shared" si="1"/>
        <v>0</v>
      </c>
      <c r="CB2">
        <f t="shared" si="1"/>
        <v>0</v>
      </c>
      <c r="CC2">
        <f t="shared" si="1"/>
        <v>0</v>
      </c>
      <c r="CD2">
        <f t="shared" si="1"/>
        <v>0</v>
      </c>
      <c r="CE2">
        <f t="shared" si="1"/>
        <v>0</v>
      </c>
      <c r="CF2">
        <f t="shared" si="1"/>
        <v>0</v>
      </c>
      <c r="CG2">
        <f t="shared" si="1"/>
        <v>0</v>
      </c>
      <c r="CH2">
        <f t="shared" si="1"/>
        <v>0</v>
      </c>
      <c r="CI2">
        <f t="shared" si="1"/>
        <v>0</v>
      </c>
      <c r="CJ2">
        <f t="shared" si="1"/>
        <v>0</v>
      </c>
      <c r="CK2">
        <f t="shared" si="1"/>
        <v>0</v>
      </c>
      <c r="CL2">
        <f t="shared" si="1"/>
        <v>0</v>
      </c>
      <c r="CM2">
        <f t="shared" si="1"/>
        <v>0</v>
      </c>
      <c r="CN2">
        <f t="shared" si="1"/>
        <v>0</v>
      </c>
      <c r="CO2">
        <f t="shared" si="1"/>
        <v>0</v>
      </c>
      <c r="CP2">
        <f t="shared" si="1"/>
        <v>0</v>
      </c>
      <c r="CQ2">
        <f t="shared" si="1"/>
        <v>0</v>
      </c>
      <c r="CR2">
        <f t="shared" si="1"/>
        <v>0</v>
      </c>
      <c r="CS2">
        <f t="shared" si="1"/>
        <v>0</v>
      </c>
      <c r="CT2">
        <f t="shared" si="1"/>
        <v>0</v>
      </c>
      <c r="CU2">
        <f t="shared" si="1"/>
        <v>0</v>
      </c>
      <c r="CV2">
        <f t="shared" si="1"/>
        <v>0</v>
      </c>
      <c r="CW2">
        <f t="shared" si="1"/>
        <v>0</v>
      </c>
      <c r="CX2">
        <f t="shared" si="1"/>
        <v>0</v>
      </c>
      <c r="CY2">
        <f t="shared" si="1"/>
        <v>0</v>
      </c>
      <c r="CZ2">
        <f t="shared" si="1"/>
        <v>0</v>
      </c>
      <c r="DA2">
        <f t="shared" si="1"/>
        <v>0</v>
      </c>
      <c r="DB2">
        <f t="shared" si="1"/>
        <v>0</v>
      </c>
      <c r="DC2">
        <f t="shared" si="1"/>
        <v>0</v>
      </c>
      <c r="DD2">
        <f t="shared" si="1"/>
        <v>0</v>
      </c>
      <c r="DE2">
        <f t="shared" si="1"/>
        <v>0</v>
      </c>
      <c r="DF2">
        <f t="shared" si="1"/>
        <v>0</v>
      </c>
      <c r="DG2">
        <f t="shared" si="1"/>
        <v>0</v>
      </c>
      <c r="DH2">
        <f t="shared" si="1"/>
        <v>0</v>
      </c>
      <c r="DI2">
        <f t="shared" si="1"/>
        <v>0</v>
      </c>
      <c r="DJ2">
        <f t="shared" si="1"/>
        <v>0</v>
      </c>
      <c r="DK2">
        <f t="shared" si="1"/>
        <v>0</v>
      </c>
      <c r="DL2">
        <f t="shared" si="1"/>
        <v>0</v>
      </c>
      <c r="DM2">
        <f t="shared" si="1"/>
        <v>0</v>
      </c>
      <c r="DN2">
        <f t="shared" si="1"/>
        <v>0</v>
      </c>
      <c r="DO2">
        <f t="shared" si="1"/>
        <v>0</v>
      </c>
      <c r="DP2">
        <f t="shared" si="1"/>
        <v>0</v>
      </c>
      <c r="DQ2">
        <f t="shared" si="1"/>
        <v>0</v>
      </c>
      <c r="DR2">
        <f t="shared" si="1"/>
        <v>0</v>
      </c>
      <c r="DS2">
        <f t="shared" si="1"/>
        <v>0</v>
      </c>
      <c r="DT2">
        <f t="shared" si="1"/>
        <v>0</v>
      </c>
      <c r="DU2">
        <f t="shared" si="1"/>
        <v>0</v>
      </c>
      <c r="DV2">
        <f t="shared" si="1"/>
        <v>0</v>
      </c>
      <c r="DW2">
        <f t="shared" si="1"/>
        <v>0</v>
      </c>
      <c r="DX2">
        <f t="shared" si="1"/>
        <v>0</v>
      </c>
      <c r="DY2">
        <f t="shared" si="1"/>
        <v>0</v>
      </c>
      <c r="DZ2">
        <f t="shared" si="1"/>
        <v>0</v>
      </c>
      <c r="EA2">
        <f t="shared" si="1"/>
        <v>0</v>
      </c>
      <c r="EB2">
        <f t="shared" si="1"/>
        <v>0</v>
      </c>
      <c r="EC2">
        <f t="shared" si="1"/>
        <v>0</v>
      </c>
      <c r="ED2">
        <f t="shared" si="1"/>
        <v>0</v>
      </c>
      <c r="EE2">
        <f t="shared" si="1"/>
        <v>0</v>
      </c>
      <c r="EF2">
        <f t="shared" si="1"/>
        <v>0</v>
      </c>
      <c r="EG2">
        <f t="shared" ref="EG2:GR5" si="2">IF(AND(EG$1&gt;=$E2,EG$1&lt;=$F2),$B2,0)</f>
        <v>0</v>
      </c>
      <c r="EH2">
        <f t="shared" si="2"/>
        <v>0</v>
      </c>
      <c r="EI2">
        <f t="shared" si="2"/>
        <v>0</v>
      </c>
      <c r="EJ2">
        <f t="shared" si="2"/>
        <v>0</v>
      </c>
      <c r="EK2">
        <f t="shared" si="2"/>
        <v>0</v>
      </c>
      <c r="EL2">
        <f t="shared" si="2"/>
        <v>0</v>
      </c>
      <c r="EM2">
        <f t="shared" si="2"/>
        <v>0</v>
      </c>
      <c r="EN2">
        <f t="shared" si="2"/>
        <v>0</v>
      </c>
      <c r="EO2">
        <f t="shared" si="2"/>
        <v>0</v>
      </c>
      <c r="EP2">
        <f t="shared" si="2"/>
        <v>0</v>
      </c>
      <c r="EQ2">
        <f t="shared" si="2"/>
        <v>0</v>
      </c>
      <c r="ER2">
        <f t="shared" si="2"/>
        <v>0</v>
      </c>
      <c r="ES2">
        <f t="shared" si="2"/>
        <v>0</v>
      </c>
      <c r="ET2">
        <f t="shared" si="2"/>
        <v>0</v>
      </c>
      <c r="EU2">
        <f t="shared" si="2"/>
        <v>0</v>
      </c>
      <c r="EV2">
        <f t="shared" si="2"/>
        <v>0</v>
      </c>
      <c r="EW2">
        <f t="shared" si="2"/>
        <v>0</v>
      </c>
      <c r="EX2">
        <f t="shared" si="2"/>
        <v>0</v>
      </c>
      <c r="EY2">
        <f t="shared" si="2"/>
        <v>0</v>
      </c>
      <c r="EZ2">
        <f t="shared" si="2"/>
        <v>0</v>
      </c>
      <c r="FA2">
        <f t="shared" si="2"/>
        <v>0</v>
      </c>
      <c r="FB2">
        <f t="shared" si="2"/>
        <v>0</v>
      </c>
      <c r="FC2">
        <f t="shared" si="2"/>
        <v>0</v>
      </c>
      <c r="FD2">
        <f t="shared" si="2"/>
        <v>0</v>
      </c>
      <c r="FE2">
        <f t="shared" si="2"/>
        <v>0</v>
      </c>
      <c r="FF2">
        <f t="shared" si="2"/>
        <v>0</v>
      </c>
      <c r="FG2">
        <f t="shared" si="2"/>
        <v>0</v>
      </c>
      <c r="FH2">
        <f t="shared" si="2"/>
        <v>0</v>
      </c>
      <c r="FI2">
        <f t="shared" si="2"/>
        <v>0</v>
      </c>
      <c r="FJ2">
        <f t="shared" si="2"/>
        <v>0</v>
      </c>
      <c r="FK2">
        <f t="shared" si="2"/>
        <v>0</v>
      </c>
      <c r="FL2">
        <f t="shared" si="2"/>
        <v>0</v>
      </c>
      <c r="FM2">
        <f t="shared" si="2"/>
        <v>0</v>
      </c>
      <c r="FN2">
        <f t="shared" si="2"/>
        <v>0</v>
      </c>
      <c r="FO2">
        <f t="shared" si="2"/>
        <v>0</v>
      </c>
      <c r="FP2">
        <f t="shared" si="2"/>
        <v>0</v>
      </c>
      <c r="FQ2">
        <f t="shared" si="2"/>
        <v>0</v>
      </c>
      <c r="FR2">
        <f t="shared" si="2"/>
        <v>0</v>
      </c>
      <c r="FS2">
        <f t="shared" si="2"/>
        <v>0</v>
      </c>
      <c r="FT2">
        <f t="shared" si="2"/>
        <v>0</v>
      </c>
      <c r="FU2">
        <f t="shared" si="2"/>
        <v>0</v>
      </c>
      <c r="FV2">
        <f t="shared" si="2"/>
        <v>0</v>
      </c>
      <c r="FW2">
        <f t="shared" si="2"/>
        <v>0</v>
      </c>
      <c r="FX2">
        <f t="shared" si="2"/>
        <v>0</v>
      </c>
      <c r="FY2">
        <f t="shared" si="2"/>
        <v>0</v>
      </c>
      <c r="FZ2">
        <f t="shared" si="2"/>
        <v>0</v>
      </c>
      <c r="GA2">
        <f t="shared" si="2"/>
        <v>0</v>
      </c>
      <c r="GB2">
        <f t="shared" si="2"/>
        <v>0</v>
      </c>
      <c r="GC2">
        <f t="shared" si="2"/>
        <v>0</v>
      </c>
      <c r="GD2">
        <f t="shared" si="2"/>
        <v>0</v>
      </c>
      <c r="GE2">
        <f t="shared" si="2"/>
        <v>0</v>
      </c>
      <c r="GF2">
        <f t="shared" si="2"/>
        <v>0</v>
      </c>
      <c r="GG2">
        <f t="shared" si="2"/>
        <v>0</v>
      </c>
      <c r="GH2">
        <f t="shared" si="2"/>
        <v>0</v>
      </c>
      <c r="GI2">
        <f t="shared" si="2"/>
        <v>0</v>
      </c>
      <c r="GJ2">
        <f t="shared" si="2"/>
        <v>0</v>
      </c>
      <c r="GK2">
        <f t="shared" si="2"/>
        <v>0</v>
      </c>
      <c r="GL2">
        <f t="shared" si="2"/>
        <v>0</v>
      </c>
      <c r="GM2">
        <f t="shared" si="2"/>
        <v>0</v>
      </c>
      <c r="GN2">
        <f t="shared" si="2"/>
        <v>0</v>
      </c>
      <c r="GO2">
        <f t="shared" si="2"/>
        <v>0</v>
      </c>
      <c r="GP2">
        <f t="shared" si="2"/>
        <v>0</v>
      </c>
      <c r="GQ2">
        <f t="shared" si="2"/>
        <v>0</v>
      </c>
      <c r="GR2">
        <f t="shared" si="2"/>
        <v>0</v>
      </c>
      <c r="GS2">
        <f t="shared" ref="GS2:JD5" si="3">IF(AND(GS$1&gt;=$E2,GS$1&lt;=$F2),$B2,0)</f>
        <v>0</v>
      </c>
      <c r="GT2">
        <f t="shared" si="3"/>
        <v>0</v>
      </c>
      <c r="GU2">
        <f t="shared" si="3"/>
        <v>0</v>
      </c>
      <c r="GV2">
        <f t="shared" si="3"/>
        <v>0</v>
      </c>
      <c r="GW2">
        <f t="shared" si="3"/>
        <v>0</v>
      </c>
      <c r="GX2">
        <f t="shared" si="3"/>
        <v>0</v>
      </c>
      <c r="GY2">
        <f t="shared" si="3"/>
        <v>0</v>
      </c>
      <c r="GZ2">
        <f t="shared" si="3"/>
        <v>0</v>
      </c>
      <c r="HA2">
        <f t="shared" si="3"/>
        <v>0</v>
      </c>
      <c r="HB2">
        <f t="shared" si="3"/>
        <v>0</v>
      </c>
      <c r="HC2">
        <f t="shared" si="3"/>
        <v>0</v>
      </c>
      <c r="HD2">
        <f t="shared" si="3"/>
        <v>0</v>
      </c>
      <c r="HE2">
        <f t="shared" si="3"/>
        <v>0</v>
      </c>
      <c r="HF2">
        <f t="shared" si="3"/>
        <v>0</v>
      </c>
      <c r="HG2">
        <f t="shared" si="3"/>
        <v>0</v>
      </c>
      <c r="HH2">
        <f t="shared" si="3"/>
        <v>0</v>
      </c>
      <c r="HI2">
        <f t="shared" si="3"/>
        <v>0</v>
      </c>
      <c r="HJ2">
        <f t="shared" si="3"/>
        <v>0</v>
      </c>
      <c r="HK2">
        <f t="shared" si="3"/>
        <v>0</v>
      </c>
      <c r="HL2">
        <f t="shared" si="3"/>
        <v>0</v>
      </c>
      <c r="HM2">
        <f t="shared" si="3"/>
        <v>0</v>
      </c>
      <c r="HN2">
        <f t="shared" si="3"/>
        <v>0</v>
      </c>
      <c r="HO2">
        <f t="shared" si="3"/>
        <v>0</v>
      </c>
      <c r="HP2">
        <f t="shared" si="3"/>
        <v>0</v>
      </c>
      <c r="HQ2">
        <f t="shared" si="3"/>
        <v>0</v>
      </c>
      <c r="HR2">
        <f t="shared" si="3"/>
        <v>0</v>
      </c>
      <c r="HS2">
        <f t="shared" si="3"/>
        <v>0</v>
      </c>
      <c r="HT2">
        <f t="shared" si="3"/>
        <v>0</v>
      </c>
      <c r="HU2">
        <f t="shared" si="3"/>
        <v>0</v>
      </c>
      <c r="HV2">
        <f t="shared" si="3"/>
        <v>0</v>
      </c>
      <c r="HW2">
        <f t="shared" si="3"/>
        <v>0</v>
      </c>
      <c r="HX2">
        <f t="shared" si="3"/>
        <v>0</v>
      </c>
      <c r="HY2">
        <f t="shared" si="3"/>
        <v>0</v>
      </c>
      <c r="HZ2">
        <f t="shared" si="3"/>
        <v>0</v>
      </c>
      <c r="IA2">
        <f t="shared" si="3"/>
        <v>0</v>
      </c>
      <c r="IB2">
        <f t="shared" si="3"/>
        <v>0</v>
      </c>
      <c r="IC2">
        <f t="shared" si="3"/>
        <v>0</v>
      </c>
      <c r="ID2">
        <f t="shared" si="3"/>
        <v>0</v>
      </c>
      <c r="IE2">
        <f t="shared" si="3"/>
        <v>0</v>
      </c>
      <c r="IF2">
        <f t="shared" si="3"/>
        <v>0</v>
      </c>
      <c r="IG2">
        <f t="shared" si="3"/>
        <v>0</v>
      </c>
      <c r="IH2">
        <f t="shared" si="3"/>
        <v>0</v>
      </c>
      <c r="II2">
        <f t="shared" si="3"/>
        <v>0</v>
      </c>
      <c r="IJ2">
        <f t="shared" si="3"/>
        <v>0</v>
      </c>
      <c r="IK2">
        <f t="shared" si="3"/>
        <v>0</v>
      </c>
      <c r="IL2">
        <f t="shared" si="3"/>
        <v>0</v>
      </c>
      <c r="IM2">
        <f t="shared" si="3"/>
        <v>0</v>
      </c>
      <c r="IN2">
        <f t="shared" si="3"/>
        <v>0</v>
      </c>
      <c r="IO2">
        <f t="shared" si="3"/>
        <v>0</v>
      </c>
      <c r="IP2">
        <f t="shared" si="3"/>
        <v>0</v>
      </c>
      <c r="IQ2">
        <f t="shared" si="3"/>
        <v>0</v>
      </c>
      <c r="IR2">
        <f t="shared" si="3"/>
        <v>0</v>
      </c>
      <c r="IS2">
        <f t="shared" si="3"/>
        <v>0</v>
      </c>
      <c r="IT2">
        <f t="shared" si="3"/>
        <v>0</v>
      </c>
      <c r="IU2">
        <f t="shared" si="3"/>
        <v>0</v>
      </c>
      <c r="IV2">
        <f t="shared" si="3"/>
        <v>0</v>
      </c>
      <c r="IW2">
        <f t="shared" si="3"/>
        <v>0</v>
      </c>
      <c r="IX2">
        <f t="shared" si="3"/>
        <v>0</v>
      </c>
      <c r="IY2">
        <f t="shared" si="3"/>
        <v>0</v>
      </c>
      <c r="IZ2">
        <f t="shared" si="3"/>
        <v>0</v>
      </c>
      <c r="JA2">
        <f t="shared" si="3"/>
        <v>0</v>
      </c>
      <c r="JB2">
        <f t="shared" si="3"/>
        <v>0</v>
      </c>
      <c r="JC2">
        <f t="shared" si="3"/>
        <v>0</v>
      </c>
      <c r="JD2">
        <f t="shared" si="3"/>
        <v>0</v>
      </c>
      <c r="JE2">
        <f t="shared" ref="JE2:LP5" si="4">IF(AND(JE$1&gt;=$E2,JE$1&lt;=$F2),$B2,0)</f>
        <v>0</v>
      </c>
      <c r="JF2">
        <f t="shared" si="4"/>
        <v>0</v>
      </c>
      <c r="JG2">
        <f t="shared" si="4"/>
        <v>0</v>
      </c>
      <c r="JH2">
        <f t="shared" si="4"/>
        <v>0</v>
      </c>
      <c r="JI2">
        <f t="shared" si="4"/>
        <v>0</v>
      </c>
      <c r="JJ2">
        <f t="shared" si="4"/>
        <v>0</v>
      </c>
      <c r="JK2">
        <f t="shared" si="4"/>
        <v>0</v>
      </c>
      <c r="JL2">
        <f t="shared" si="4"/>
        <v>0</v>
      </c>
      <c r="JM2">
        <f t="shared" si="4"/>
        <v>0</v>
      </c>
      <c r="JN2">
        <f t="shared" si="4"/>
        <v>0</v>
      </c>
      <c r="JO2">
        <f t="shared" si="4"/>
        <v>0</v>
      </c>
      <c r="JP2">
        <f t="shared" si="4"/>
        <v>0</v>
      </c>
      <c r="JQ2">
        <f t="shared" si="4"/>
        <v>0</v>
      </c>
      <c r="JR2">
        <f t="shared" si="4"/>
        <v>0</v>
      </c>
      <c r="JS2">
        <f t="shared" si="4"/>
        <v>0</v>
      </c>
      <c r="JT2">
        <f t="shared" si="4"/>
        <v>0</v>
      </c>
      <c r="JU2">
        <f t="shared" si="4"/>
        <v>0</v>
      </c>
      <c r="JV2">
        <f t="shared" si="4"/>
        <v>0</v>
      </c>
      <c r="JW2">
        <f t="shared" si="4"/>
        <v>0</v>
      </c>
      <c r="JX2">
        <f t="shared" si="4"/>
        <v>0</v>
      </c>
      <c r="JY2">
        <f t="shared" si="4"/>
        <v>0</v>
      </c>
      <c r="JZ2">
        <f t="shared" si="4"/>
        <v>0</v>
      </c>
      <c r="KA2">
        <f t="shared" si="4"/>
        <v>0</v>
      </c>
      <c r="KB2">
        <f t="shared" si="4"/>
        <v>0</v>
      </c>
      <c r="KC2">
        <f t="shared" si="4"/>
        <v>0</v>
      </c>
      <c r="KD2">
        <f t="shared" si="4"/>
        <v>0</v>
      </c>
      <c r="KE2">
        <f t="shared" si="4"/>
        <v>0</v>
      </c>
      <c r="KF2">
        <f t="shared" si="4"/>
        <v>0</v>
      </c>
      <c r="KG2">
        <f t="shared" si="4"/>
        <v>0</v>
      </c>
      <c r="KH2">
        <f t="shared" si="4"/>
        <v>0</v>
      </c>
      <c r="KI2">
        <f t="shared" si="4"/>
        <v>0</v>
      </c>
      <c r="KJ2">
        <f t="shared" si="4"/>
        <v>0</v>
      </c>
      <c r="KK2">
        <f t="shared" si="4"/>
        <v>0</v>
      </c>
      <c r="KL2">
        <f t="shared" si="4"/>
        <v>0</v>
      </c>
      <c r="KM2">
        <f t="shared" si="4"/>
        <v>0</v>
      </c>
      <c r="KN2">
        <f t="shared" si="4"/>
        <v>0</v>
      </c>
      <c r="KO2">
        <f t="shared" si="4"/>
        <v>0</v>
      </c>
      <c r="KP2">
        <f t="shared" si="4"/>
        <v>0</v>
      </c>
      <c r="KQ2">
        <f t="shared" si="4"/>
        <v>0</v>
      </c>
      <c r="KR2">
        <f t="shared" si="4"/>
        <v>0</v>
      </c>
      <c r="KS2">
        <f t="shared" si="4"/>
        <v>0</v>
      </c>
      <c r="KT2">
        <f t="shared" si="4"/>
        <v>0</v>
      </c>
      <c r="KU2">
        <f t="shared" si="4"/>
        <v>0</v>
      </c>
      <c r="KV2">
        <f t="shared" si="4"/>
        <v>0</v>
      </c>
      <c r="KW2">
        <f t="shared" si="4"/>
        <v>0</v>
      </c>
      <c r="KX2">
        <f t="shared" si="4"/>
        <v>0</v>
      </c>
      <c r="KY2">
        <f t="shared" si="4"/>
        <v>0</v>
      </c>
      <c r="KZ2">
        <f t="shared" si="4"/>
        <v>0</v>
      </c>
      <c r="LA2">
        <f t="shared" si="4"/>
        <v>0</v>
      </c>
      <c r="LB2">
        <f t="shared" si="4"/>
        <v>0</v>
      </c>
      <c r="LC2">
        <f t="shared" si="4"/>
        <v>0</v>
      </c>
      <c r="LD2">
        <f t="shared" si="4"/>
        <v>0</v>
      </c>
      <c r="LE2">
        <f t="shared" si="4"/>
        <v>0</v>
      </c>
      <c r="LF2">
        <f t="shared" si="4"/>
        <v>0</v>
      </c>
      <c r="LG2">
        <f t="shared" si="4"/>
        <v>0</v>
      </c>
      <c r="LH2">
        <f t="shared" si="4"/>
        <v>0</v>
      </c>
      <c r="LI2">
        <f t="shared" si="4"/>
        <v>0</v>
      </c>
      <c r="LJ2">
        <f t="shared" si="4"/>
        <v>0</v>
      </c>
      <c r="LK2">
        <f t="shared" si="4"/>
        <v>0</v>
      </c>
      <c r="LL2">
        <f t="shared" si="4"/>
        <v>0</v>
      </c>
      <c r="LM2">
        <f t="shared" si="4"/>
        <v>0</v>
      </c>
      <c r="LN2">
        <f t="shared" si="4"/>
        <v>0</v>
      </c>
      <c r="LO2">
        <f t="shared" si="4"/>
        <v>0</v>
      </c>
      <c r="LP2">
        <f t="shared" si="4"/>
        <v>0</v>
      </c>
      <c r="LQ2">
        <f t="shared" ref="LQ2:ND5" si="5">IF(AND(LQ$1&gt;=$E2,LQ$1&lt;=$F2),$B2,0)</f>
        <v>0</v>
      </c>
      <c r="LR2">
        <f t="shared" si="5"/>
        <v>0</v>
      </c>
      <c r="LS2">
        <f t="shared" si="5"/>
        <v>0</v>
      </c>
      <c r="LT2">
        <f t="shared" si="5"/>
        <v>0</v>
      </c>
      <c r="LU2">
        <f t="shared" si="5"/>
        <v>0</v>
      </c>
      <c r="LV2">
        <f t="shared" si="5"/>
        <v>0</v>
      </c>
      <c r="LW2">
        <f t="shared" si="5"/>
        <v>0</v>
      </c>
      <c r="LX2">
        <f t="shared" si="5"/>
        <v>0</v>
      </c>
      <c r="LY2">
        <f t="shared" si="5"/>
        <v>0</v>
      </c>
      <c r="LZ2">
        <f t="shared" si="5"/>
        <v>0</v>
      </c>
      <c r="MA2">
        <f t="shared" si="5"/>
        <v>0</v>
      </c>
      <c r="MB2">
        <f t="shared" si="5"/>
        <v>0</v>
      </c>
      <c r="MC2">
        <f t="shared" si="5"/>
        <v>0</v>
      </c>
      <c r="MD2">
        <f t="shared" si="5"/>
        <v>0</v>
      </c>
      <c r="ME2">
        <f t="shared" si="5"/>
        <v>0</v>
      </c>
      <c r="MF2">
        <f t="shared" si="5"/>
        <v>0</v>
      </c>
      <c r="MG2">
        <f t="shared" si="5"/>
        <v>0</v>
      </c>
      <c r="MH2">
        <f t="shared" si="5"/>
        <v>0</v>
      </c>
      <c r="MI2">
        <f t="shared" si="5"/>
        <v>0</v>
      </c>
      <c r="MJ2">
        <f t="shared" si="5"/>
        <v>0</v>
      </c>
      <c r="MK2">
        <f t="shared" si="5"/>
        <v>0</v>
      </c>
      <c r="ML2">
        <f t="shared" si="5"/>
        <v>0</v>
      </c>
      <c r="MM2">
        <f t="shared" si="5"/>
        <v>0</v>
      </c>
      <c r="MN2">
        <f t="shared" si="5"/>
        <v>0</v>
      </c>
      <c r="MO2">
        <f t="shared" si="5"/>
        <v>0</v>
      </c>
      <c r="MP2">
        <f t="shared" si="5"/>
        <v>0</v>
      </c>
      <c r="MQ2">
        <f t="shared" si="5"/>
        <v>0</v>
      </c>
      <c r="MR2">
        <f t="shared" si="5"/>
        <v>0</v>
      </c>
      <c r="MS2">
        <f t="shared" si="5"/>
        <v>0</v>
      </c>
      <c r="MT2">
        <f t="shared" si="5"/>
        <v>0</v>
      </c>
      <c r="MU2">
        <f t="shared" si="5"/>
        <v>0</v>
      </c>
      <c r="MV2">
        <f t="shared" si="5"/>
        <v>0</v>
      </c>
      <c r="MW2">
        <f t="shared" si="5"/>
        <v>0</v>
      </c>
      <c r="MX2">
        <f t="shared" si="5"/>
        <v>0</v>
      </c>
      <c r="MY2">
        <f t="shared" si="5"/>
        <v>0</v>
      </c>
      <c r="MZ2">
        <f t="shared" si="5"/>
        <v>0</v>
      </c>
      <c r="NA2">
        <f t="shared" si="5"/>
        <v>0</v>
      </c>
      <c r="NB2">
        <f t="shared" si="5"/>
        <v>0</v>
      </c>
      <c r="NC2">
        <f t="shared" si="5"/>
        <v>0</v>
      </c>
      <c r="ND2">
        <f t="shared" si="5"/>
        <v>0</v>
      </c>
    </row>
    <row r="3" spans="1:368" x14ac:dyDescent="0.45">
      <c r="A3" t="s">
        <v>165</v>
      </c>
      <c r="B3">
        <f>(SUM(Kwaliteitsstandaard6c))/5</f>
        <v>0</v>
      </c>
      <c r="C3">
        <v>1</v>
      </c>
      <c r="D3">
        <f>C3/SUM($C$2:$C$5)</f>
        <v>0.25</v>
      </c>
      <c r="E3">
        <f>F2</f>
        <v>90</v>
      </c>
      <c r="F3">
        <f>360*SUM($D$2:D3)</f>
        <v>180</v>
      </c>
      <c r="G3" t="s">
        <v>165</v>
      </c>
      <c r="H3">
        <f t="shared" ref="H3:W5" si="6">IF(AND(H$1&gt;=$E3,H$1&lt;=$F3),$B3,0)</f>
        <v>0</v>
      </c>
      <c r="I3">
        <f t="shared" si="6"/>
        <v>0</v>
      </c>
      <c r="J3">
        <f t="shared" si="6"/>
        <v>0</v>
      </c>
      <c r="K3">
        <f t="shared" si="6"/>
        <v>0</v>
      </c>
      <c r="L3">
        <f t="shared" si="6"/>
        <v>0</v>
      </c>
      <c r="M3">
        <f t="shared" si="6"/>
        <v>0</v>
      </c>
      <c r="N3">
        <f t="shared" si="6"/>
        <v>0</v>
      </c>
      <c r="O3">
        <f t="shared" si="6"/>
        <v>0</v>
      </c>
      <c r="P3">
        <f t="shared" si="6"/>
        <v>0</v>
      </c>
      <c r="Q3">
        <f t="shared" si="6"/>
        <v>0</v>
      </c>
      <c r="R3">
        <f t="shared" si="6"/>
        <v>0</v>
      </c>
      <c r="S3">
        <f t="shared" si="6"/>
        <v>0</v>
      </c>
      <c r="T3">
        <f t="shared" si="6"/>
        <v>0</v>
      </c>
      <c r="U3">
        <f t="shared" si="6"/>
        <v>0</v>
      </c>
      <c r="V3">
        <f t="shared" si="6"/>
        <v>0</v>
      </c>
      <c r="W3">
        <f t="shared" si="6"/>
        <v>0</v>
      </c>
      <c r="X3">
        <f t="shared" si="0"/>
        <v>0</v>
      </c>
      <c r="Y3">
        <f t="shared" si="0"/>
        <v>0</v>
      </c>
      <c r="Z3">
        <f t="shared" si="0"/>
        <v>0</v>
      </c>
      <c r="AA3">
        <f t="shared" si="0"/>
        <v>0</v>
      </c>
      <c r="AB3">
        <f t="shared" si="0"/>
        <v>0</v>
      </c>
      <c r="AC3">
        <f t="shared" si="0"/>
        <v>0</v>
      </c>
      <c r="AD3">
        <f t="shared" si="0"/>
        <v>0</v>
      </c>
      <c r="AE3">
        <f t="shared" si="0"/>
        <v>0</v>
      </c>
      <c r="AF3">
        <f t="shared" si="0"/>
        <v>0</v>
      </c>
      <c r="AG3">
        <f t="shared" si="0"/>
        <v>0</v>
      </c>
      <c r="AH3">
        <f t="shared" si="0"/>
        <v>0</v>
      </c>
      <c r="AI3">
        <f t="shared" si="0"/>
        <v>0</v>
      </c>
      <c r="AJ3">
        <f t="shared" si="0"/>
        <v>0</v>
      </c>
      <c r="AK3">
        <f t="shared" si="0"/>
        <v>0</v>
      </c>
      <c r="AL3">
        <f t="shared" si="0"/>
        <v>0</v>
      </c>
      <c r="AM3">
        <f t="shared" si="0"/>
        <v>0</v>
      </c>
      <c r="AN3">
        <f t="shared" si="0"/>
        <v>0</v>
      </c>
      <c r="AO3">
        <f t="shared" si="0"/>
        <v>0</v>
      </c>
      <c r="AP3">
        <f t="shared" si="0"/>
        <v>0</v>
      </c>
      <c r="AQ3">
        <f t="shared" si="0"/>
        <v>0</v>
      </c>
      <c r="AR3">
        <f t="shared" si="0"/>
        <v>0</v>
      </c>
      <c r="AS3">
        <f t="shared" si="0"/>
        <v>0</v>
      </c>
      <c r="AT3">
        <f t="shared" si="0"/>
        <v>0</v>
      </c>
      <c r="AU3">
        <f t="shared" si="0"/>
        <v>0</v>
      </c>
      <c r="AV3">
        <f t="shared" si="0"/>
        <v>0</v>
      </c>
      <c r="AW3">
        <f t="shared" si="0"/>
        <v>0</v>
      </c>
      <c r="AX3">
        <f t="shared" si="0"/>
        <v>0</v>
      </c>
      <c r="AY3">
        <f t="shared" si="0"/>
        <v>0</v>
      </c>
      <c r="AZ3">
        <f t="shared" si="0"/>
        <v>0</v>
      </c>
      <c r="BA3">
        <f t="shared" si="0"/>
        <v>0</v>
      </c>
      <c r="BB3">
        <f t="shared" si="0"/>
        <v>0</v>
      </c>
      <c r="BC3">
        <f t="shared" si="0"/>
        <v>0</v>
      </c>
      <c r="BD3">
        <f t="shared" si="0"/>
        <v>0</v>
      </c>
      <c r="BE3">
        <f t="shared" si="0"/>
        <v>0</v>
      </c>
      <c r="BF3">
        <f t="shared" si="0"/>
        <v>0</v>
      </c>
      <c r="BG3">
        <f t="shared" si="0"/>
        <v>0</v>
      </c>
      <c r="BH3">
        <f t="shared" si="0"/>
        <v>0</v>
      </c>
      <c r="BI3">
        <f t="shared" si="0"/>
        <v>0</v>
      </c>
      <c r="BJ3">
        <f t="shared" si="0"/>
        <v>0</v>
      </c>
      <c r="BK3">
        <f t="shared" si="0"/>
        <v>0</v>
      </c>
      <c r="BL3">
        <f t="shared" si="0"/>
        <v>0</v>
      </c>
      <c r="BM3">
        <f t="shared" si="0"/>
        <v>0</v>
      </c>
      <c r="BN3">
        <f t="shared" si="0"/>
        <v>0</v>
      </c>
      <c r="BO3">
        <f t="shared" si="0"/>
        <v>0</v>
      </c>
      <c r="BP3">
        <f t="shared" si="0"/>
        <v>0</v>
      </c>
      <c r="BQ3">
        <f t="shared" si="0"/>
        <v>0</v>
      </c>
      <c r="BR3">
        <f t="shared" si="0"/>
        <v>0</v>
      </c>
      <c r="BS3">
        <f t="shared" si="0"/>
        <v>0</v>
      </c>
      <c r="BT3">
        <f t="shared" si="0"/>
        <v>0</v>
      </c>
      <c r="BU3">
        <f t="shared" si="1"/>
        <v>0</v>
      </c>
      <c r="BV3">
        <f t="shared" si="1"/>
        <v>0</v>
      </c>
      <c r="BW3">
        <f t="shared" si="1"/>
        <v>0</v>
      </c>
      <c r="BX3">
        <f t="shared" si="1"/>
        <v>0</v>
      </c>
      <c r="BY3">
        <f t="shared" si="1"/>
        <v>0</v>
      </c>
      <c r="BZ3">
        <f t="shared" si="1"/>
        <v>0</v>
      </c>
      <c r="CA3">
        <f t="shared" si="1"/>
        <v>0</v>
      </c>
      <c r="CB3">
        <f t="shared" si="1"/>
        <v>0</v>
      </c>
      <c r="CC3">
        <f t="shared" si="1"/>
        <v>0</v>
      </c>
      <c r="CD3">
        <f t="shared" si="1"/>
        <v>0</v>
      </c>
      <c r="CE3">
        <f t="shared" si="1"/>
        <v>0</v>
      </c>
      <c r="CF3">
        <f t="shared" si="1"/>
        <v>0</v>
      </c>
      <c r="CG3">
        <f t="shared" si="1"/>
        <v>0</v>
      </c>
      <c r="CH3">
        <f t="shared" si="1"/>
        <v>0</v>
      </c>
      <c r="CI3">
        <f t="shared" si="1"/>
        <v>0</v>
      </c>
      <c r="CJ3">
        <f t="shared" si="1"/>
        <v>0</v>
      </c>
      <c r="CK3">
        <f t="shared" si="1"/>
        <v>0</v>
      </c>
      <c r="CL3">
        <f t="shared" si="1"/>
        <v>0</v>
      </c>
      <c r="CM3">
        <f t="shared" si="1"/>
        <v>0</v>
      </c>
      <c r="CN3">
        <f t="shared" si="1"/>
        <v>0</v>
      </c>
      <c r="CO3">
        <f t="shared" si="1"/>
        <v>0</v>
      </c>
      <c r="CP3">
        <f t="shared" si="1"/>
        <v>0</v>
      </c>
      <c r="CQ3">
        <f t="shared" si="1"/>
        <v>0</v>
      </c>
      <c r="CR3">
        <f t="shared" si="1"/>
        <v>0</v>
      </c>
      <c r="CS3">
        <f t="shared" si="1"/>
        <v>0</v>
      </c>
      <c r="CT3">
        <f t="shared" si="1"/>
        <v>0</v>
      </c>
      <c r="CU3">
        <f t="shared" si="1"/>
        <v>0</v>
      </c>
      <c r="CV3">
        <f t="shared" si="1"/>
        <v>0</v>
      </c>
      <c r="CW3">
        <f t="shared" si="1"/>
        <v>0</v>
      </c>
      <c r="CX3">
        <f t="shared" si="1"/>
        <v>0</v>
      </c>
      <c r="CY3">
        <f t="shared" si="1"/>
        <v>0</v>
      </c>
      <c r="CZ3">
        <f t="shared" si="1"/>
        <v>0</v>
      </c>
      <c r="DA3">
        <f t="shared" si="1"/>
        <v>0</v>
      </c>
      <c r="DB3">
        <f t="shared" si="1"/>
        <v>0</v>
      </c>
      <c r="DC3">
        <f t="shared" si="1"/>
        <v>0</v>
      </c>
      <c r="DD3">
        <f t="shared" si="1"/>
        <v>0</v>
      </c>
      <c r="DE3">
        <f t="shared" si="1"/>
        <v>0</v>
      </c>
      <c r="DF3">
        <f t="shared" si="1"/>
        <v>0</v>
      </c>
      <c r="DG3">
        <f t="shared" si="1"/>
        <v>0</v>
      </c>
      <c r="DH3">
        <f t="shared" si="1"/>
        <v>0</v>
      </c>
      <c r="DI3">
        <f t="shared" si="1"/>
        <v>0</v>
      </c>
      <c r="DJ3">
        <f t="shared" si="1"/>
        <v>0</v>
      </c>
      <c r="DK3">
        <f t="shared" si="1"/>
        <v>0</v>
      </c>
      <c r="DL3">
        <f t="shared" si="1"/>
        <v>0</v>
      </c>
      <c r="DM3">
        <f t="shared" si="1"/>
        <v>0</v>
      </c>
      <c r="DN3">
        <f t="shared" si="1"/>
        <v>0</v>
      </c>
      <c r="DO3">
        <f t="shared" si="1"/>
        <v>0</v>
      </c>
      <c r="DP3">
        <f t="shared" si="1"/>
        <v>0</v>
      </c>
      <c r="DQ3">
        <f t="shared" si="1"/>
        <v>0</v>
      </c>
      <c r="DR3">
        <f t="shared" si="1"/>
        <v>0</v>
      </c>
      <c r="DS3">
        <f t="shared" si="1"/>
        <v>0</v>
      </c>
      <c r="DT3">
        <f t="shared" si="1"/>
        <v>0</v>
      </c>
      <c r="DU3">
        <f t="shared" si="1"/>
        <v>0</v>
      </c>
      <c r="DV3">
        <f t="shared" si="1"/>
        <v>0</v>
      </c>
      <c r="DW3">
        <f t="shared" si="1"/>
        <v>0</v>
      </c>
      <c r="DX3">
        <f t="shared" si="1"/>
        <v>0</v>
      </c>
      <c r="DY3">
        <f t="shared" si="1"/>
        <v>0</v>
      </c>
      <c r="DZ3">
        <f t="shared" si="1"/>
        <v>0</v>
      </c>
      <c r="EA3">
        <f t="shared" si="1"/>
        <v>0</v>
      </c>
      <c r="EB3">
        <f t="shared" si="1"/>
        <v>0</v>
      </c>
      <c r="EC3">
        <f t="shared" si="1"/>
        <v>0</v>
      </c>
      <c r="ED3">
        <f t="shared" si="1"/>
        <v>0</v>
      </c>
      <c r="EE3">
        <f t="shared" si="1"/>
        <v>0</v>
      </c>
      <c r="EF3">
        <f t="shared" si="1"/>
        <v>0</v>
      </c>
      <c r="EG3">
        <f t="shared" si="2"/>
        <v>0</v>
      </c>
      <c r="EH3">
        <f t="shared" si="2"/>
        <v>0</v>
      </c>
      <c r="EI3">
        <f t="shared" si="2"/>
        <v>0</v>
      </c>
      <c r="EJ3">
        <f t="shared" si="2"/>
        <v>0</v>
      </c>
      <c r="EK3">
        <f t="shared" si="2"/>
        <v>0</v>
      </c>
      <c r="EL3">
        <f t="shared" si="2"/>
        <v>0</v>
      </c>
      <c r="EM3">
        <f t="shared" si="2"/>
        <v>0</v>
      </c>
      <c r="EN3">
        <f t="shared" si="2"/>
        <v>0</v>
      </c>
      <c r="EO3">
        <f t="shared" si="2"/>
        <v>0</v>
      </c>
      <c r="EP3">
        <f t="shared" si="2"/>
        <v>0</v>
      </c>
      <c r="EQ3">
        <f t="shared" si="2"/>
        <v>0</v>
      </c>
      <c r="ER3">
        <f t="shared" si="2"/>
        <v>0</v>
      </c>
      <c r="ES3">
        <f t="shared" si="2"/>
        <v>0</v>
      </c>
      <c r="ET3">
        <f t="shared" si="2"/>
        <v>0</v>
      </c>
      <c r="EU3">
        <f t="shared" si="2"/>
        <v>0</v>
      </c>
      <c r="EV3">
        <f t="shared" si="2"/>
        <v>0</v>
      </c>
      <c r="EW3">
        <f t="shared" si="2"/>
        <v>0</v>
      </c>
      <c r="EX3">
        <f t="shared" si="2"/>
        <v>0</v>
      </c>
      <c r="EY3">
        <f t="shared" si="2"/>
        <v>0</v>
      </c>
      <c r="EZ3">
        <f t="shared" si="2"/>
        <v>0</v>
      </c>
      <c r="FA3">
        <f t="shared" si="2"/>
        <v>0</v>
      </c>
      <c r="FB3">
        <f t="shared" si="2"/>
        <v>0</v>
      </c>
      <c r="FC3">
        <f t="shared" si="2"/>
        <v>0</v>
      </c>
      <c r="FD3">
        <f t="shared" si="2"/>
        <v>0</v>
      </c>
      <c r="FE3">
        <f t="shared" si="2"/>
        <v>0</v>
      </c>
      <c r="FF3">
        <f t="shared" si="2"/>
        <v>0</v>
      </c>
      <c r="FG3">
        <f t="shared" si="2"/>
        <v>0</v>
      </c>
      <c r="FH3">
        <f t="shared" si="2"/>
        <v>0</v>
      </c>
      <c r="FI3">
        <f t="shared" si="2"/>
        <v>0</v>
      </c>
      <c r="FJ3">
        <f t="shared" si="2"/>
        <v>0</v>
      </c>
      <c r="FK3">
        <f t="shared" si="2"/>
        <v>0</v>
      </c>
      <c r="FL3">
        <f t="shared" si="2"/>
        <v>0</v>
      </c>
      <c r="FM3">
        <f t="shared" si="2"/>
        <v>0</v>
      </c>
      <c r="FN3">
        <f t="shared" si="2"/>
        <v>0</v>
      </c>
      <c r="FO3">
        <f t="shared" si="2"/>
        <v>0</v>
      </c>
      <c r="FP3">
        <f t="shared" si="2"/>
        <v>0</v>
      </c>
      <c r="FQ3">
        <f t="shared" si="2"/>
        <v>0</v>
      </c>
      <c r="FR3">
        <f t="shared" si="2"/>
        <v>0</v>
      </c>
      <c r="FS3">
        <f t="shared" si="2"/>
        <v>0</v>
      </c>
      <c r="FT3">
        <f t="shared" si="2"/>
        <v>0</v>
      </c>
      <c r="FU3">
        <f t="shared" si="2"/>
        <v>0</v>
      </c>
      <c r="FV3">
        <f t="shared" si="2"/>
        <v>0</v>
      </c>
      <c r="FW3">
        <f t="shared" si="2"/>
        <v>0</v>
      </c>
      <c r="FX3">
        <f t="shared" si="2"/>
        <v>0</v>
      </c>
      <c r="FY3">
        <f t="shared" si="2"/>
        <v>0</v>
      </c>
      <c r="FZ3">
        <f t="shared" si="2"/>
        <v>0</v>
      </c>
      <c r="GA3">
        <f t="shared" si="2"/>
        <v>0</v>
      </c>
      <c r="GB3">
        <f t="shared" si="2"/>
        <v>0</v>
      </c>
      <c r="GC3">
        <f t="shared" si="2"/>
        <v>0</v>
      </c>
      <c r="GD3">
        <f t="shared" si="2"/>
        <v>0</v>
      </c>
      <c r="GE3">
        <f t="shared" si="2"/>
        <v>0</v>
      </c>
      <c r="GF3">
        <f t="shared" si="2"/>
        <v>0</v>
      </c>
      <c r="GG3">
        <f t="shared" si="2"/>
        <v>0</v>
      </c>
      <c r="GH3">
        <f t="shared" si="2"/>
        <v>0</v>
      </c>
      <c r="GI3">
        <f t="shared" si="2"/>
        <v>0</v>
      </c>
      <c r="GJ3">
        <f t="shared" si="2"/>
        <v>0</v>
      </c>
      <c r="GK3">
        <f t="shared" si="2"/>
        <v>0</v>
      </c>
      <c r="GL3">
        <f t="shared" si="2"/>
        <v>0</v>
      </c>
      <c r="GM3">
        <f t="shared" si="2"/>
        <v>0</v>
      </c>
      <c r="GN3">
        <f t="shared" si="2"/>
        <v>0</v>
      </c>
      <c r="GO3">
        <f t="shared" si="2"/>
        <v>0</v>
      </c>
      <c r="GP3">
        <f t="shared" si="2"/>
        <v>0</v>
      </c>
      <c r="GQ3">
        <f t="shared" si="2"/>
        <v>0</v>
      </c>
      <c r="GR3">
        <f t="shared" si="2"/>
        <v>0</v>
      </c>
      <c r="GS3">
        <f t="shared" si="3"/>
        <v>0</v>
      </c>
      <c r="GT3">
        <f t="shared" si="3"/>
        <v>0</v>
      </c>
      <c r="GU3">
        <f t="shared" si="3"/>
        <v>0</v>
      </c>
      <c r="GV3">
        <f t="shared" si="3"/>
        <v>0</v>
      </c>
      <c r="GW3">
        <f t="shared" si="3"/>
        <v>0</v>
      </c>
      <c r="GX3">
        <f t="shared" si="3"/>
        <v>0</v>
      </c>
      <c r="GY3">
        <f t="shared" si="3"/>
        <v>0</v>
      </c>
      <c r="GZ3">
        <f t="shared" si="3"/>
        <v>0</v>
      </c>
      <c r="HA3">
        <f t="shared" si="3"/>
        <v>0</v>
      </c>
      <c r="HB3">
        <f t="shared" si="3"/>
        <v>0</v>
      </c>
      <c r="HC3">
        <f t="shared" si="3"/>
        <v>0</v>
      </c>
      <c r="HD3">
        <f t="shared" si="3"/>
        <v>0</v>
      </c>
      <c r="HE3">
        <f t="shared" si="3"/>
        <v>0</v>
      </c>
      <c r="HF3">
        <f t="shared" si="3"/>
        <v>0</v>
      </c>
      <c r="HG3">
        <f t="shared" si="3"/>
        <v>0</v>
      </c>
      <c r="HH3">
        <f t="shared" si="3"/>
        <v>0</v>
      </c>
      <c r="HI3">
        <f t="shared" si="3"/>
        <v>0</v>
      </c>
      <c r="HJ3">
        <f t="shared" si="3"/>
        <v>0</v>
      </c>
      <c r="HK3">
        <f t="shared" si="3"/>
        <v>0</v>
      </c>
      <c r="HL3">
        <f t="shared" si="3"/>
        <v>0</v>
      </c>
      <c r="HM3">
        <f t="shared" si="3"/>
        <v>0</v>
      </c>
      <c r="HN3">
        <f t="shared" si="3"/>
        <v>0</v>
      </c>
      <c r="HO3">
        <f t="shared" si="3"/>
        <v>0</v>
      </c>
      <c r="HP3">
        <f t="shared" si="3"/>
        <v>0</v>
      </c>
      <c r="HQ3">
        <f t="shared" si="3"/>
        <v>0</v>
      </c>
      <c r="HR3">
        <f t="shared" si="3"/>
        <v>0</v>
      </c>
      <c r="HS3">
        <f t="shared" si="3"/>
        <v>0</v>
      </c>
      <c r="HT3">
        <f t="shared" si="3"/>
        <v>0</v>
      </c>
      <c r="HU3">
        <f t="shared" si="3"/>
        <v>0</v>
      </c>
      <c r="HV3">
        <f t="shared" si="3"/>
        <v>0</v>
      </c>
      <c r="HW3">
        <f t="shared" si="3"/>
        <v>0</v>
      </c>
      <c r="HX3">
        <f t="shared" si="3"/>
        <v>0</v>
      </c>
      <c r="HY3">
        <f t="shared" si="3"/>
        <v>0</v>
      </c>
      <c r="HZ3">
        <f t="shared" si="3"/>
        <v>0</v>
      </c>
      <c r="IA3">
        <f t="shared" si="3"/>
        <v>0</v>
      </c>
      <c r="IB3">
        <f t="shared" si="3"/>
        <v>0</v>
      </c>
      <c r="IC3">
        <f t="shared" si="3"/>
        <v>0</v>
      </c>
      <c r="ID3">
        <f t="shared" si="3"/>
        <v>0</v>
      </c>
      <c r="IE3">
        <f t="shared" si="3"/>
        <v>0</v>
      </c>
      <c r="IF3">
        <f t="shared" si="3"/>
        <v>0</v>
      </c>
      <c r="IG3">
        <f t="shared" si="3"/>
        <v>0</v>
      </c>
      <c r="IH3">
        <f t="shared" si="3"/>
        <v>0</v>
      </c>
      <c r="II3">
        <f t="shared" si="3"/>
        <v>0</v>
      </c>
      <c r="IJ3">
        <f t="shared" si="3"/>
        <v>0</v>
      </c>
      <c r="IK3">
        <f t="shared" si="3"/>
        <v>0</v>
      </c>
      <c r="IL3">
        <f t="shared" si="3"/>
        <v>0</v>
      </c>
      <c r="IM3">
        <f t="shared" si="3"/>
        <v>0</v>
      </c>
      <c r="IN3">
        <f t="shared" si="3"/>
        <v>0</v>
      </c>
      <c r="IO3">
        <f t="shared" si="3"/>
        <v>0</v>
      </c>
      <c r="IP3">
        <f t="shared" si="3"/>
        <v>0</v>
      </c>
      <c r="IQ3">
        <f t="shared" si="3"/>
        <v>0</v>
      </c>
      <c r="IR3">
        <f t="shared" si="3"/>
        <v>0</v>
      </c>
      <c r="IS3">
        <f t="shared" si="3"/>
        <v>0</v>
      </c>
      <c r="IT3">
        <f t="shared" si="3"/>
        <v>0</v>
      </c>
      <c r="IU3">
        <f t="shared" si="3"/>
        <v>0</v>
      </c>
      <c r="IV3">
        <f t="shared" si="3"/>
        <v>0</v>
      </c>
      <c r="IW3">
        <f t="shared" si="3"/>
        <v>0</v>
      </c>
      <c r="IX3">
        <f t="shared" si="3"/>
        <v>0</v>
      </c>
      <c r="IY3">
        <f t="shared" si="3"/>
        <v>0</v>
      </c>
      <c r="IZ3">
        <f t="shared" si="3"/>
        <v>0</v>
      </c>
      <c r="JA3">
        <f t="shared" si="3"/>
        <v>0</v>
      </c>
      <c r="JB3">
        <f t="shared" si="3"/>
        <v>0</v>
      </c>
      <c r="JC3">
        <f t="shared" si="3"/>
        <v>0</v>
      </c>
      <c r="JD3">
        <f t="shared" si="3"/>
        <v>0</v>
      </c>
      <c r="JE3">
        <f t="shared" si="4"/>
        <v>0</v>
      </c>
      <c r="JF3">
        <f t="shared" si="4"/>
        <v>0</v>
      </c>
      <c r="JG3">
        <f t="shared" si="4"/>
        <v>0</v>
      </c>
      <c r="JH3">
        <f t="shared" si="4"/>
        <v>0</v>
      </c>
      <c r="JI3">
        <f t="shared" si="4"/>
        <v>0</v>
      </c>
      <c r="JJ3">
        <f t="shared" si="4"/>
        <v>0</v>
      </c>
      <c r="JK3">
        <f t="shared" si="4"/>
        <v>0</v>
      </c>
      <c r="JL3">
        <f t="shared" si="4"/>
        <v>0</v>
      </c>
      <c r="JM3">
        <f t="shared" si="4"/>
        <v>0</v>
      </c>
      <c r="JN3">
        <f t="shared" si="4"/>
        <v>0</v>
      </c>
      <c r="JO3">
        <f t="shared" si="4"/>
        <v>0</v>
      </c>
      <c r="JP3">
        <f t="shared" si="4"/>
        <v>0</v>
      </c>
      <c r="JQ3">
        <f t="shared" si="4"/>
        <v>0</v>
      </c>
      <c r="JR3">
        <f t="shared" si="4"/>
        <v>0</v>
      </c>
      <c r="JS3">
        <f t="shared" si="4"/>
        <v>0</v>
      </c>
      <c r="JT3">
        <f t="shared" si="4"/>
        <v>0</v>
      </c>
      <c r="JU3">
        <f t="shared" si="4"/>
        <v>0</v>
      </c>
      <c r="JV3">
        <f t="shared" si="4"/>
        <v>0</v>
      </c>
      <c r="JW3">
        <f t="shared" si="4"/>
        <v>0</v>
      </c>
      <c r="JX3">
        <f t="shared" si="4"/>
        <v>0</v>
      </c>
      <c r="JY3">
        <f t="shared" si="4"/>
        <v>0</v>
      </c>
      <c r="JZ3">
        <f t="shared" si="4"/>
        <v>0</v>
      </c>
      <c r="KA3">
        <f t="shared" si="4"/>
        <v>0</v>
      </c>
      <c r="KB3">
        <f t="shared" si="4"/>
        <v>0</v>
      </c>
      <c r="KC3">
        <f t="shared" si="4"/>
        <v>0</v>
      </c>
      <c r="KD3">
        <f t="shared" si="4"/>
        <v>0</v>
      </c>
      <c r="KE3">
        <f t="shared" si="4"/>
        <v>0</v>
      </c>
      <c r="KF3">
        <f t="shared" si="4"/>
        <v>0</v>
      </c>
      <c r="KG3">
        <f t="shared" si="4"/>
        <v>0</v>
      </c>
      <c r="KH3">
        <f t="shared" si="4"/>
        <v>0</v>
      </c>
      <c r="KI3">
        <f t="shared" si="4"/>
        <v>0</v>
      </c>
      <c r="KJ3">
        <f t="shared" si="4"/>
        <v>0</v>
      </c>
      <c r="KK3">
        <f t="shared" si="4"/>
        <v>0</v>
      </c>
      <c r="KL3">
        <f t="shared" si="4"/>
        <v>0</v>
      </c>
      <c r="KM3">
        <f t="shared" si="4"/>
        <v>0</v>
      </c>
      <c r="KN3">
        <f t="shared" si="4"/>
        <v>0</v>
      </c>
      <c r="KO3">
        <f t="shared" si="4"/>
        <v>0</v>
      </c>
      <c r="KP3">
        <f t="shared" si="4"/>
        <v>0</v>
      </c>
      <c r="KQ3">
        <f t="shared" si="4"/>
        <v>0</v>
      </c>
      <c r="KR3">
        <f t="shared" si="4"/>
        <v>0</v>
      </c>
      <c r="KS3">
        <f t="shared" si="4"/>
        <v>0</v>
      </c>
      <c r="KT3">
        <f t="shared" si="4"/>
        <v>0</v>
      </c>
      <c r="KU3">
        <f t="shared" si="4"/>
        <v>0</v>
      </c>
      <c r="KV3">
        <f t="shared" si="4"/>
        <v>0</v>
      </c>
      <c r="KW3">
        <f t="shared" si="4"/>
        <v>0</v>
      </c>
      <c r="KX3">
        <f t="shared" si="4"/>
        <v>0</v>
      </c>
      <c r="KY3">
        <f t="shared" si="4"/>
        <v>0</v>
      </c>
      <c r="KZ3">
        <f t="shared" si="4"/>
        <v>0</v>
      </c>
      <c r="LA3">
        <f t="shared" si="4"/>
        <v>0</v>
      </c>
      <c r="LB3">
        <f t="shared" si="4"/>
        <v>0</v>
      </c>
      <c r="LC3">
        <f t="shared" si="4"/>
        <v>0</v>
      </c>
      <c r="LD3">
        <f t="shared" si="4"/>
        <v>0</v>
      </c>
      <c r="LE3">
        <f t="shared" si="4"/>
        <v>0</v>
      </c>
      <c r="LF3">
        <f t="shared" si="4"/>
        <v>0</v>
      </c>
      <c r="LG3">
        <f t="shared" si="4"/>
        <v>0</v>
      </c>
      <c r="LH3">
        <f t="shared" si="4"/>
        <v>0</v>
      </c>
      <c r="LI3">
        <f t="shared" si="4"/>
        <v>0</v>
      </c>
      <c r="LJ3">
        <f t="shared" si="4"/>
        <v>0</v>
      </c>
      <c r="LK3">
        <f t="shared" si="4"/>
        <v>0</v>
      </c>
      <c r="LL3">
        <f t="shared" si="4"/>
        <v>0</v>
      </c>
      <c r="LM3">
        <f t="shared" si="4"/>
        <v>0</v>
      </c>
      <c r="LN3">
        <f t="shared" si="4"/>
        <v>0</v>
      </c>
      <c r="LO3">
        <f t="shared" si="4"/>
        <v>0</v>
      </c>
      <c r="LP3">
        <f t="shared" si="4"/>
        <v>0</v>
      </c>
      <c r="LQ3">
        <f t="shared" si="5"/>
        <v>0</v>
      </c>
      <c r="LR3">
        <f t="shared" si="5"/>
        <v>0</v>
      </c>
      <c r="LS3">
        <f t="shared" si="5"/>
        <v>0</v>
      </c>
      <c r="LT3">
        <f t="shared" si="5"/>
        <v>0</v>
      </c>
      <c r="LU3">
        <f t="shared" si="5"/>
        <v>0</v>
      </c>
      <c r="LV3">
        <f t="shared" si="5"/>
        <v>0</v>
      </c>
      <c r="LW3">
        <f t="shared" si="5"/>
        <v>0</v>
      </c>
      <c r="LX3">
        <f t="shared" si="5"/>
        <v>0</v>
      </c>
      <c r="LY3">
        <f t="shared" si="5"/>
        <v>0</v>
      </c>
      <c r="LZ3">
        <f t="shared" si="5"/>
        <v>0</v>
      </c>
      <c r="MA3">
        <f t="shared" si="5"/>
        <v>0</v>
      </c>
      <c r="MB3">
        <f t="shared" si="5"/>
        <v>0</v>
      </c>
      <c r="MC3">
        <f t="shared" si="5"/>
        <v>0</v>
      </c>
      <c r="MD3">
        <f t="shared" si="5"/>
        <v>0</v>
      </c>
      <c r="ME3">
        <f t="shared" si="5"/>
        <v>0</v>
      </c>
      <c r="MF3">
        <f t="shared" si="5"/>
        <v>0</v>
      </c>
      <c r="MG3">
        <f t="shared" si="5"/>
        <v>0</v>
      </c>
      <c r="MH3">
        <f t="shared" si="5"/>
        <v>0</v>
      </c>
      <c r="MI3">
        <f t="shared" si="5"/>
        <v>0</v>
      </c>
      <c r="MJ3">
        <f t="shared" si="5"/>
        <v>0</v>
      </c>
      <c r="MK3">
        <f t="shared" si="5"/>
        <v>0</v>
      </c>
      <c r="ML3">
        <f t="shared" si="5"/>
        <v>0</v>
      </c>
      <c r="MM3">
        <f t="shared" si="5"/>
        <v>0</v>
      </c>
      <c r="MN3">
        <f t="shared" si="5"/>
        <v>0</v>
      </c>
      <c r="MO3">
        <f t="shared" si="5"/>
        <v>0</v>
      </c>
      <c r="MP3">
        <f t="shared" si="5"/>
        <v>0</v>
      </c>
      <c r="MQ3">
        <f t="shared" si="5"/>
        <v>0</v>
      </c>
      <c r="MR3">
        <f t="shared" si="5"/>
        <v>0</v>
      </c>
      <c r="MS3">
        <f t="shared" si="5"/>
        <v>0</v>
      </c>
      <c r="MT3">
        <f t="shared" si="5"/>
        <v>0</v>
      </c>
      <c r="MU3">
        <f t="shared" si="5"/>
        <v>0</v>
      </c>
      <c r="MV3">
        <f t="shared" si="5"/>
        <v>0</v>
      </c>
      <c r="MW3">
        <f t="shared" si="5"/>
        <v>0</v>
      </c>
      <c r="MX3">
        <f t="shared" si="5"/>
        <v>0</v>
      </c>
      <c r="MY3">
        <f t="shared" si="5"/>
        <v>0</v>
      </c>
      <c r="MZ3">
        <f t="shared" si="5"/>
        <v>0</v>
      </c>
      <c r="NA3">
        <f t="shared" si="5"/>
        <v>0</v>
      </c>
      <c r="NB3">
        <f t="shared" si="5"/>
        <v>0</v>
      </c>
      <c r="NC3">
        <f t="shared" si="5"/>
        <v>0</v>
      </c>
      <c r="ND3">
        <f t="shared" si="5"/>
        <v>0</v>
      </c>
    </row>
    <row r="4" spans="1:368" x14ac:dyDescent="0.45">
      <c r="A4" t="s">
        <v>166</v>
      </c>
      <c r="B4">
        <f>(SUM(Kwaliteitsstandaard6d))/5</f>
        <v>0</v>
      </c>
      <c r="C4">
        <v>1</v>
      </c>
      <c r="D4">
        <f>C4/SUM($C$2:$C$5)</f>
        <v>0.25</v>
      </c>
      <c r="E4">
        <f t="shared" ref="E4:E5" si="7">F3</f>
        <v>180</v>
      </c>
      <c r="F4">
        <f>360*SUM($D$2:D4)</f>
        <v>270</v>
      </c>
      <c r="G4" t="s">
        <v>166</v>
      </c>
      <c r="H4">
        <f t="shared" si="6"/>
        <v>0</v>
      </c>
      <c r="I4">
        <f t="shared" si="6"/>
        <v>0</v>
      </c>
      <c r="J4">
        <f t="shared" si="6"/>
        <v>0</v>
      </c>
      <c r="K4">
        <f t="shared" si="6"/>
        <v>0</v>
      </c>
      <c r="L4">
        <f t="shared" si="6"/>
        <v>0</v>
      </c>
      <c r="M4">
        <f t="shared" si="6"/>
        <v>0</v>
      </c>
      <c r="N4">
        <f t="shared" si="6"/>
        <v>0</v>
      </c>
      <c r="O4">
        <f t="shared" si="6"/>
        <v>0</v>
      </c>
      <c r="P4">
        <f t="shared" si="6"/>
        <v>0</v>
      </c>
      <c r="Q4">
        <f t="shared" si="6"/>
        <v>0</v>
      </c>
      <c r="R4">
        <f t="shared" si="6"/>
        <v>0</v>
      </c>
      <c r="S4">
        <f t="shared" si="6"/>
        <v>0</v>
      </c>
      <c r="T4">
        <f t="shared" si="6"/>
        <v>0</v>
      </c>
      <c r="U4">
        <f t="shared" si="6"/>
        <v>0</v>
      </c>
      <c r="V4">
        <f t="shared" si="6"/>
        <v>0</v>
      </c>
      <c r="W4">
        <f t="shared" si="6"/>
        <v>0</v>
      </c>
      <c r="X4">
        <f t="shared" si="0"/>
        <v>0</v>
      </c>
      <c r="Y4">
        <f t="shared" si="0"/>
        <v>0</v>
      </c>
      <c r="Z4">
        <f t="shared" si="0"/>
        <v>0</v>
      </c>
      <c r="AA4">
        <f t="shared" si="0"/>
        <v>0</v>
      </c>
      <c r="AB4">
        <f t="shared" si="0"/>
        <v>0</v>
      </c>
      <c r="AC4">
        <f t="shared" si="0"/>
        <v>0</v>
      </c>
      <c r="AD4">
        <f t="shared" si="0"/>
        <v>0</v>
      </c>
      <c r="AE4">
        <f t="shared" si="0"/>
        <v>0</v>
      </c>
      <c r="AF4">
        <f t="shared" si="0"/>
        <v>0</v>
      </c>
      <c r="AG4">
        <f t="shared" si="0"/>
        <v>0</v>
      </c>
      <c r="AH4">
        <f t="shared" si="0"/>
        <v>0</v>
      </c>
      <c r="AI4">
        <f t="shared" si="0"/>
        <v>0</v>
      </c>
      <c r="AJ4">
        <f t="shared" si="0"/>
        <v>0</v>
      </c>
      <c r="AK4">
        <f t="shared" si="0"/>
        <v>0</v>
      </c>
      <c r="AL4">
        <f t="shared" si="0"/>
        <v>0</v>
      </c>
      <c r="AM4">
        <f t="shared" si="0"/>
        <v>0</v>
      </c>
      <c r="AN4">
        <f t="shared" si="0"/>
        <v>0</v>
      </c>
      <c r="AO4">
        <f t="shared" si="0"/>
        <v>0</v>
      </c>
      <c r="AP4">
        <f t="shared" si="0"/>
        <v>0</v>
      </c>
      <c r="AQ4">
        <f t="shared" si="0"/>
        <v>0</v>
      </c>
      <c r="AR4">
        <f t="shared" si="0"/>
        <v>0</v>
      </c>
      <c r="AS4">
        <f t="shared" si="0"/>
        <v>0</v>
      </c>
      <c r="AT4">
        <f t="shared" si="0"/>
        <v>0</v>
      </c>
      <c r="AU4">
        <f t="shared" si="0"/>
        <v>0</v>
      </c>
      <c r="AV4">
        <f t="shared" si="0"/>
        <v>0</v>
      </c>
      <c r="AW4">
        <f t="shared" si="0"/>
        <v>0</v>
      </c>
      <c r="AX4">
        <f t="shared" si="0"/>
        <v>0</v>
      </c>
      <c r="AY4">
        <f t="shared" si="0"/>
        <v>0</v>
      </c>
      <c r="AZ4">
        <f t="shared" si="0"/>
        <v>0</v>
      </c>
      <c r="BA4">
        <f t="shared" si="0"/>
        <v>0</v>
      </c>
      <c r="BB4">
        <f t="shared" si="0"/>
        <v>0</v>
      </c>
      <c r="BC4">
        <f t="shared" si="0"/>
        <v>0</v>
      </c>
      <c r="BD4">
        <f t="shared" si="0"/>
        <v>0</v>
      </c>
      <c r="BE4">
        <f t="shared" si="0"/>
        <v>0</v>
      </c>
      <c r="BF4">
        <f t="shared" si="0"/>
        <v>0</v>
      </c>
      <c r="BG4">
        <f t="shared" si="0"/>
        <v>0</v>
      </c>
      <c r="BH4">
        <f t="shared" si="0"/>
        <v>0</v>
      </c>
      <c r="BI4">
        <f t="shared" si="0"/>
        <v>0</v>
      </c>
      <c r="BJ4">
        <f t="shared" si="0"/>
        <v>0</v>
      </c>
      <c r="BK4">
        <f t="shared" si="0"/>
        <v>0</v>
      </c>
      <c r="BL4">
        <f t="shared" si="0"/>
        <v>0</v>
      </c>
      <c r="BM4">
        <f t="shared" si="0"/>
        <v>0</v>
      </c>
      <c r="BN4">
        <f t="shared" si="0"/>
        <v>0</v>
      </c>
      <c r="BO4">
        <f t="shared" si="0"/>
        <v>0</v>
      </c>
      <c r="BP4">
        <f t="shared" si="0"/>
        <v>0</v>
      </c>
      <c r="BQ4">
        <f t="shared" si="0"/>
        <v>0</v>
      </c>
      <c r="BR4">
        <f t="shared" si="0"/>
        <v>0</v>
      </c>
      <c r="BS4">
        <f t="shared" si="0"/>
        <v>0</v>
      </c>
      <c r="BT4">
        <f t="shared" si="0"/>
        <v>0</v>
      </c>
      <c r="BU4">
        <f t="shared" si="1"/>
        <v>0</v>
      </c>
      <c r="BV4">
        <f t="shared" si="1"/>
        <v>0</v>
      </c>
      <c r="BW4">
        <f t="shared" si="1"/>
        <v>0</v>
      </c>
      <c r="BX4">
        <f t="shared" si="1"/>
        <v>0</v>
      </c>
      <c r="BY4">
        <f t="shared" si="1"/>
        <v>0</v>
      </c>
      <c r="BZ4">
        <f t="shared" si="1"/>
        <v>0</v>
      </c>
      <c r="CA4">
        <f t="shared" si="1"/>
        <v>0</v>
      </c>
      <c r="CB4">
        <f t="shared" si="1"/>
        <v>0</v>
      </c>
      <c r="CC4">
        <f t="shared" si="1"/>
        <v>0</v>
      </c>
      <c r="CD4">
        <f t="shared" si="1"/>
        <v>0</v>
      </c>
      <c r="CE4">
        <f t="shared" si="1"/>
        <v>0</v>
      </c>
      <c r="CF4">
        <f t="shared" si="1"/>
        <v>0</v>
      </c>
      <c r="CG4">
        <f t="shared" si="1"/>
        <v>0</v>
      </c>
      <c r="CH4">
        <f t="shared" si="1"/>
        <v>0</v>
      </c>
      <c r="CI4">
        <f t="shared" si="1"/>
        <v>0</v>
      </c>
      <c r="CJ4">
        <f t="shared" si="1"/>
        <v>0</v>
      </c>
      <c r="CK4">
        <f t="shared" si="1"/>
        <v>0</v>
      </c>
      <c r="CL4">
        <f t="shared" si="1"/>
        <v>0</v>
      </c>
      <c r="CM4">
        <f t="shared" si="1"/>
        <v>0</v>
      </c>
      <c r="CN4">
        <f t="shared" si="1"/>
        <v>0</v>
      </c>
      <c r="CO4">
        <f t="shared" si="1"/>
        <v>0</v>
      </c>
      <c r="CP4">
        <f t="shared" si="1"/>
        <v>0</v>
      </c>
      <c r="CQ4">
        <f t="shared" si="1"/>
        <v>0</v>
      </c>
      <c r="CR4">
        <f t="shared" si="1"/>
        <v>0</v>
      </c>
      <c r="CS4">
        <f t="shared" si="1"/>
        <v>0</v>
      </c>
      <c r="CT4">
        <f t="shared" si="1"/>
        <v>0</v>
      </c>
      <c r="CU4">
        <f t="shared" si="1"/>
        <v>0</v>
      </c>
      <c r="CV4">
        <f t="shared" si="1"/>
        <v>0</v>
      </c>
      <c r="CW4">
        <f t="shared" si="1"/>
        <v>0</v>
      </c>
      <c r="CX4">
        <f t="shared" si="1"/>
        <v>0</v>
      </c>
      <c r="CY4">
        <f t="shared" si="1"/>
        <v>0</v>
      </c>
      <c r="CZ4">
        <f t="shared" si="1"/>
        <v>0</v>
      </c>
      <c r="DA4">
        <f t="shared" si="1"/>
        <v>0</v>
      </c>
      <c r="DB4">
        <f t="shared" si="1"/>
        <v>0</v>
      </c>
      <c r="DC4">
        <f t="shared" si="1"/>
        <v>0</v>
      </c>
      <c r="DD4">
        <f t="shared" si="1"/>
        <v>0</v>
      </c>
      <c r="DE4">
        <f t="shared" si="1"/>
        <v>0</v>
      </c>
      <c r="DF4">
        <f t="shared" si="1"/>
        <v>0</v>
      </c>
      <c r="DG4">
        <f t="shared" si="1"/>
        <v>0</v>
      </c>
      <c r="DH4">
        <f t="shared" si="1"/>
        <v>0</v>
      </c>
      <c r="DI4">
        <f t="shared" si="1"/>
        <v>0</v>
      </c>
      <c r="DJ4">
        <f t="shared" si="1"/>
        <v>0</v>
      </c>
      <c r="DK4">
        <f t="shared" si="1"/>
        <v>0</v>
      </c>
      <c r="DL4">
        <f t="shared" si="1"/>
        <v>0</v>
      </c>
      <c r="DM4">
        <f t="shared" si="1"/>
        <v>0</v>
      </c>
      <c r="DN4">
        <f t="shared" si="1"/>
        <v>0</v>
      </c>
      <c r="DO4">
        <f t="shared" si="1"/>
        <v>0</v>
      </c>
      <c r="DP4">
        <f t="shared" si="1"/>
        <v>0</v>
      </c>
      <c r="DQ4">
        <f t="shared" si="1"/>
        <v>0</v>
      </c>
      <c r="DR4">
        <f t="shared" si="1"/>
        <v>0</v>
      </c>
      <c r="DS4">
        <f t="shared" si="1"/>
        <v>0</v>
      </c>
      <c r="DT4">
        <f t="shared" si="1"/>
        <v>0</v>
      </c>
      <c r="DU4">
        <f t="shared" si="1"/>
        <v>0</v>
      </c>
      <c r="DV4">
        <f t="shared" si="1"/>
        <v>0</v>
      </c>
      <c r="DW4">
        <f t="shared" si="1"/>
        <v>0</v>
      </c>
      <c r="DX4">
        <f t="shared" si="1"/>
        <v>0</v>
      </c>
      <c r="DY4">
        <f t="shared" si="1"/>
        <v>0</v>
      </c>
      <c r="DZ4">
        <f t="shared" si="1"/>
        <v>0</v>
      </c>
      <c r="EA4">
        <f t="shared" si="1"/>
        <v>0</v>
      </c>
      <c r="EB4">
        <f t="shared" si="1"/>
        <v>0</v>
      </c>
      <c r="EC4">
        <f t="shared" si="1"/>
        <v>0</v>
      </c>
      <c r="ED4">
        <f t="shared" si="1"/>
        <v>0</v>
      </c>
      <c r="EE4">
        <f t="shared" si="1"/>
        <v>0</v>
      </c>
      <c r="EF4">
        <f t="shared" si="1"/>
        <v>0</v>
      </c>
      <c r="EG4">
        <f t="shared" si="2"/>
        <v>0</v>
      </c>
      <c r="EH4">
        <f t="shared" si="2"/>
        <v>0</v>
      </c>
      <c r="EI4">
        <f t="shared" si="2"/>
        <v>0</v>
      </c>
      <c r="EJ4">
        <f t="shared" si="2"/>
        <v>0</v>
      </c>
      <c r="EK4">
        <f t="shared" si="2"/>
        <v>0</v>
      </c>
      <c r="EL4">
        <f t="shared" si="2"/>
        <v>0</v>
      </c>
      <c r="EM4">
        <f t="shared" si="2"/>
        <v>0</v>
      </c>
      <c r="EN4">
        <f t="shared" si="2"/>
        <v>0</v>
      </c>
      <c r="EO4">
        <f t="shared" si="2"/>
        <v>0</v>
      </c>
      <c r="EP4">
        <f t="shared" si="2"/>
        <v>0</v>
      </c>
      <c r="EQ4">
        <f t="shared" si="2"/>
        <v>0</v>
      </c>
      <c r="ER4">
        <f t="shared" si="2"/>
        <v>0</v>
      </c>
      <c r="ES4">
        <f t="shared" si="2"/>
        <v>0</v>
      </c>
      <c r="ET4">
        <f t="shared" si="2"/>
        <v>0</v>
      </c>
      <c r="EU4">
        <f t="shared" si="2"/>
        <v>0</v>
      </c>
      <c r="EV4">
        <f t="shared" si="2"/>
        <v>0</v>
      </c>
      <c r="EW4">
        <f t="shared" si="2"/>
        <v>0</v>
      </c>
      <c r="EX4">
        <f t="shared" si="2"/>
        <v>0</v>
      </c>
      <c r="EY4">
        <f t="shared" si="2"/>
        <v>0</v>
      </c>
      <c r="EZ4">
        <f t="shared" si="2"/>
        <v>0</v>
      </c>
      <c r="FA4">
        <f t="shared" si="2"/>
        <v>0</v>
      </c>
      <c r="FB4">
        <f t="shared" si="2"/>
        <v>0</v>
      </c>
      <c r="FC4">
        <f t="shared" si="2"/>
        <v>0</v>
      </c>
      <c r="FD4">
        <f t="shared" si="2"/>
        <v>0</v>
      </c>
      <c r="FE4">
        <f t="shared" si="2"/>
        <v>0</v>
      </c>
      <c r="FF4">
        <f t="shared" si="2"/>
        <v>0</v>
      </c>
      <c r="FG4">
        <f t="shared" si="2"/>
        <v>0</v>
      </c>
      <c r="FH4">
        <f t="shared" si="2"/>
        <v>0</v>
      </c>
      <c r="FI4">
        <f t="shared" si="2"/>
        <v>0</v>
      </c>
      <c r="FJ4">
        <f t="shared" si="2"/>
        <v>0</v>
      </c>
      <c r="FK4">
        <f t="shared" si="2"/>
        <v>0</v>
      </c>
      <c r="FL4">
        <f t="shared" si="2"/>
        <v>0</v>
      </c>
      <c r="FM4">
        <f t="shared" si="2"/>
        <v>0</v>
      </c>
      <c r="FN4">
        <f t="shared" si="2"/>
        <v>0</v>
      </c>
      <c r="FO4">
        <f t="shared" si="2"/>
        <v>0</v>
      </c>
      <c r="FP4">
        <f t="shared" si="2"/>
        <v>0</v>
      </c>
      <c r="FQ4">
        <f t="shared" si="2"/>
        <v>0</v>
      </c>
      <c r="FR4">
        <f t="shared" si="2"/>
        <v>0</v>
      </c>
      <c r="FS4">
        <f t="shared" si="2"/>
        <v>0</v>
      </c>
      <c r="FT4">
        <f t="shared" si="2"/>
        <v>0</v>
      </c>
      <c r="FU4">
        <f t="shared" si="2"/>
        <v>0</v>
      </c>
      <c r="FV4">
        <f t="shared" si="2"/>
        <v>0</v>
      </c>
      <c r="FW4">
        <f t="shared" si="2"/>
        <v>0</v>
      </c>
      <c r="FX4">
        <f t="shared" si="2"/>
        <v>0</v>
      </c>
      <c r="FY4">
        <f t="shared" si="2"/>
        <v>0</v>
      </c>
      <c r="FZ4">
        <f t="shared" si="2"/>
        <v>0</v>
      </c>
      <c r="GA4">
        <f t="shared" si="2"/>
        <v>0</v>
      </c>
      <c r="GB4">
        <f t="shared" si="2"/>
        <v>0</v>
      </c>
      <c r="GC4">
        <f t="shared" si="2"/>
        <v>0</v>
      </c>
      <c r="GD4">
        <f t="shared" si="2"/>
        <v>0</v>
      </c>
      <c r="GE4">
        <f t="shared" si="2"/>
        <v>0</v>
      </c>
      <c r="GF4">
        <f t="shared" si="2"/>
        <v>0</v>
      </c>
      <c r="GG4">
        <f t="shared" si="2"/>
        <v>0</v>
      </c>
      <c r="GH4">
        <f t="shared" si="2"/>
        <v>0</v>
      </c>
      <c r="GI4">
        <f t="shared" si="2"/>
        <v>0</v>
      </c>
      <c r="GJ4">
        <f t="shared" si="2"/>
        <v>0</v>
      </c>
      <c r="GK4">
        <f t="shared" si="2"/>
        <v>0</v>
      </c>
      <c r="GL4">
        <f t="shared" si="2"/>
        <v>0</v>
      </c>
      <c r="GM4">
        <f t="shared" si="2"/>
        <v>0</v>
      </c>
      <c r="GN4">
        <f t="shared" si="2"/>
        <v>0</v>
      </c>
      <c r="GO4">
        <f t="shared" si="2"/>
        <v>0</v>
      </c>
      <c r="GP4">
        <f t="shared" si="2"/>
        <v>0</v>
      </c>
      <c r="GQ4">
        <f t="shared" si="2"/>
        <v>0</v>
      </c>
      <c r="GR4">
        <f t="shared" si="2"/>
        <v>0</v>
      </c>
      <c r="GS4">
        <f t="shared" si="3"/>
        <v>0</v>
      </c>
      <c r="GT4">
        <f t="shared" si="3"/>
        <v>0</v>
      </c>
      <c r="GU4">
        <f t="shared" si="3"/>
        <v>0</v>
      </c>
      <c r="GV4">
        <f t="shared" si="3"/>
        <v>0</v>
      </c>
      <c r="GW4">
        <f t="shared" si="3"/>
        <v>0</v>
      </c>
      <c r="GX4">
        <f t="shared" si="3"/>
        <v>0</v>
      </c>
      <c r="GY4">
        <f t="shared" si="3"/>
        <v>0</v>
      </c>
      <c r="GZ4">
        <f t="shared" si="3"/>
        <v>0</v>
      </c>
      <c r="HA4">
        <f t="shared" si="3"/>
        <v>0</v>
      </c>
      <c r="HB4">
        <f t="shared" si="3"/>
        <v>0</v>
      </c>
      <c r="HC4">
        <f t="shared" si="3"/>
        <v>0</v>
      </c>
      <c r="HD4">
        <f t="shared" si="3"/>
        <v>0</v>
      </c>
      <c r="HE4">
        <f t="shared" si="3"/>
        <v>0</v>
      </c>
      <c r="HF4">
        <f t="shared" si="3"/>
        <v>0</v>
      </c>
      <c r="HG4">
        <f t="shared" si="3"/>
        <v>0</v>
      </c>
      <c r="HH4">
        <f t="shared" si="3"/>
        <v>0</v>
      </c>
      <c r="HI4">
        <f t="shared" si="3"/>
        <v>0</v>
      </c>
      <c r="HJ4">
        <f t="shared" si="3"/>
        <v>0</v>
      </c>
      <c r="HK4">
        <f t="shared" si="3"/>
        <v>0</v>
      </c>
      <c r="HL4">
        <f t="shared" si="3"/>
        <v>0</v>
      </c>
      <c r="HM4">
        <f t="shared" si="3"/>
        <v>0</v>
      </c>
      <c r="HN4">
        <f t="shared" si="3"/>
        <v>0</v>
      </c>
      <c r="HO4">
        <f t="shared" si="3"/>
        <v>0</v>
      </c>
      <c r="HP4">
        <f t="shared" si="3"/>
        <v>0</v>
      </c>
      <c r="HQ4">
        <f t="shared" si="3"/>
        <v>0</v>
      </c>
      <c r="HR4">
        <f t="shared" si="3"/>
        <v>0</v>
      </c>
      <c r="HS4">
        <f t="shared" si="3"/>
        <v>0</v>
      </c>
      <c r="HT4">
        <f t="shared" si="3"/>
        <v>0</v>
      </c>
      <c r="HU4">
        <f t="shared" si="3"/>
        <v>0</v>
      </c>
      <c r="HV4">
        <f t="shared" si="3"/>
        <v>0</v>
      </c>
      <c r="HW4">
        <f t="shared" si="3"/>
        <v>0</v>
      </c>
      <c r="HX4">
        <f t="shared" si="3"/>
        <v>0</v>
      </c>
      <c r="HY4">
        <f t="shared" si="3"/>
        <v>0</v>
      </c>
      <c r="HZ4">
        <f t="shared" si="3"/>
        <v>0</v>
      </c>
      <c r="IA4">
        <f t="shared" si="3"/>
        <v>0</v>
      </c>
      <c r="IB4">
        <f t="shared" si="3"/>
        <v>0</v>
      </c>
      <c r="IC4">
        <f t="shared" si="3"/>
        <v>0</v>
      </c>
      <c r="ID4">
        <f t="shared" si="3"/>
        <v>0</v>
      </c>
      <c r="IE4">
        <f t="shared" si="3"/>
        <v>0</v>
      </c>
      <c r="IF4">
        <f t="shared" si="3"/>
        <v>0</v>
      </c>
      <c r="IG4">
        <f t="shared" si="3"/>
        <v>0</v>
      </c>
      <c r="IH4">
        <f t="shared" si="3"/>
        <v>0</v>
      </c>
      <c r="II4">
        <f t="shared" si="3"/>
        <v>0</v>
      </c>
      <c r="IJ4">
        <f t="shared" si="3"/>
        <v>0</v>
      </c>
      <c r="IK4">
        <f t="shared" si="3"/>
        <v>0</v>
      </c>
      <c r="IL4">
        <f t="shared" si="3"/>
        <v>0</v>
      </c>
      <c r="IM4">
        <f t="shared" si="3"/>
        <v>0</v>
      </c>
      <c r="IN4">
        <f t="shared" si="3"/>
        <v>0</v>
      </c>
      <c r="IO4">
        <f t="shared" si="3"/>
        <v>0</v>
      </c>
      <c r="IP4">
        <f t="shared" si="3"/>
        <v>0</v>
      </c>
      <c r="IQ4">
        <f t="shared" si="3"/>
        <v>0</v>
      </c>
      <c r="IR4">
        <f t="shared" si="3"/>
        <v>0</v>
      </c>
      <c r="IS4">
        <f t="shared" si="3"/>
        <v>0</v>
      </c>
      <c r="IT4">
        <f t="shared" si="3"/>
        <v>0</v>
      </c>
      <c r="IU4">
        <f t="shared" si="3"/>
        <v>0</v>
      </c>
      <c r="IV4">
        <f t="shared" si="3"/>
        <v>0</v>
      </c>
      <c r="IW4">
        <f t="shared" si="3"/>
        <v>0</v>
      </c>
      <c r="IX4">
        <f t="shared" si="3"/>
        <v>0</v>
      </c>
      <c r="IY4">
        <f t="shared" si="3"/>
        <v>0</v>
      </c>
      <c r="IZ4">
        <f t="shared" si="3"/>
        <v>0</v>
      </c>
      <c r="JA4">
        <f t="shared" si="3"/>
        <v>0</v>
      </c>
      <c r="JB4">
        <f t="shared" si="3"/>
        <v>0</v>
      </c>
      <c r="JC4">
        <f t="shared" si="3"/>
        <v>0</v>
      </c>
      <c r="JD4">
        <f t="shared" si="3"/>
        <v>0</v>
      </c>
      <c r="JE4">
        <f t="shared" si="4"/>
        <v>0</v>
      </c>
      <c r="JF4">
        <f t="shared" si="4"/>
        <v>0</v>
      </c>
      <c r="JG4">
        <f t="shared" si="4"/>
        <v>0</v>
      </c>
      <c r="JH4">
        <f t="shared" si="4"/>
        <v>0</v>
      </c>
      <c r="JI4">
        <f t="shared" si="4"/>
        <v>0</v>
      </c>
      <c r="JJ4">
        <f t="shared" si="4"/>
        <v>0</v>
      </c>
      <c r="JK4">
        <f t="shared" si="4"/>
        <v>0</v>
      </c>
      <c r="JL4">
        <f t="shared" si="4"/>
        <v>0</v>
      </c>
      <c r="JM4">
        <f t="shared" si="4"/>
        <v>0</v>
      </c>
      <c r="JN4">
        <f t="shared" si="4"/>
        <v>0</v>
      </c>
      <c r="JO4">
        <f t="shared" si="4"/>
        <v>0</v>
      </c>
      <c r="JP4">
        <f t="shared" si="4"/>
        <v>0</v>
      </c>
      <c r="JQ4">
        <f t="shared" si="4"/>
        <v>0</v>
      </c>
      <c r="JR4">
        <f t="shared" si="4"/>
        <v>0</v>
      </c>
      <c r="JS4">
        <f t="shared" si="4"/>
        <v>0</v>
      </c>
      <c r="JT4">
        <f t="shared" si="4"/>
        <v>0</v>
      </c>
      <c r="JU4">
        <f t="shared" si="4"/>
        <v>0</v>
      </c>
      <c r="JV4">
        <f t="shared" si="4"/>
        <v>0</v>
      </c>
      <c r="JW4">
        <f t="shared" si="4"/>
        <v>0</v>
      </c>
      <c r="JX4">
        <f t="shared" si="4"/>
        <v>0</v>
      </c>
      <c r="JY4">
        <f t="shared" si="4"/>
        <v>0</v>
      </c>
      <c r="JZ4">
        <f t="shared" si="4"/>
        <v>0</v>
      </c>
      <c r="KA4">
        <f t="shared" si="4"/>
        <v>0</v>
      </c>
      <c r="KB4">
        <f t="shared" si="4"/>
        <v>0</v>
      </c>
      <c r="KC4">
        <f t="shared" si="4"/>
        <v>0</v>
      </c>
      <c r="KD4">
        <f t="shared" si="4"/>
        <v>0</v>
      </c>
      <c r="KE4">
        <f t="shared" si="4"/>
        <v>0</v>
      </c>
      <c r="KF4">
        <f t="shared" si="4"/>
        <v>0</v>
      </c>
      <c r="KG4">
        <f t="shared" si="4"/>
        <v>0</v>
      </c>
      <c r="KH4">
        <f t="shared" si="4"/>
        <v>0</v>
      </c>
      <c r="KI4">
        <f t="shared" si="4"/>
        <v>0</v>
      </c>
      <c r="KJ4">
        <f t="shared" si="4"/>
        <v>0</v>
      </c>
      <c r="KK4">
        <f t="shared" si="4"/>
        <v>0</v>
      </c>
      <c r="KL4">
        <f t="shared" si="4"/>
        <v>0</v>
      </c>
      <c r="KM4">
        <f t="shared" si="4"/>
        <v>0</v>
      </c>
      <c r="KN4">
        <f t="shared" si="4"/>
        <v>0</v>
      </c>
      <c r="KO4">
        <f t="shared" si="4"/>
        <v>0</v>
      </c>
      <c r="KP4">
        <f t="shared" si="4"/>
        <v>0</v>
      </c>
      <c r="KQ4">
        <f t="shared" si="4"/>
        <v>0</v>
      </c>
      <c r="KR4">
        <f t="shared" si="4"/>
        <v>0</v>
      </c>
      <c r="KS4">
        <f t="shared" si="4"/>
        <v>0</v>
      </c>
      <c r="KT4">
        <f t="shared" si="4"/>
        <v>0</v>
      </c>
      <c r="KU4">
        <f t="shared" si="4"/>
        <v>0</v>
      </c>
      <c r="KV4">
        <f t="shared" si="4"/>
        <v>0</v>
      </c>
      <c r="KW4">
        <f t="shared" si="4"/>
        <v>0</v>
      </c>
      <c r="KX4">
        <f t="shared" si="4"/>
        <v>0</v>
      </c>
      <c r="KY4">
        <f t="shared" si="4"/>
        <v>0</v>
      </c>
      <c r="KZ4">
        <f t="shared" si="4"/>
        <v>0</v>
      </c>
      <c r="LA4">
        <f t="shared" si="4"/>
        <v>0</v>
      </c>
      <c r="LB4">
        <f t="shared" si="4"/>
        <v>0</v>
      </c>
      <c r="LC4">
        <f t="shared" si="4"/>
        <v>0</v>
      </c>
      <c r="LD4">
        <f t="shared" si="4"/>
        <v>0</v>
      </c>
      <c r="LE4">
        <f t="shared" si="4"/>
        <v>0</v>
      </c>
      <c r="LF4">
        <f t="shared" si="4"/>
        <v>0</v>
      </c>
      <c r="LG4">
        <f t="shared" si="4"/>
        <v>0</v>
      </c>
      <c r="LH4">
        <f t="shared" si="4"/>
        <v>0</v>
      </c>
      <c r="LI4">
        <f t="shared" si="4"/>
        <v>0</v>
      </c>
      <c r="LJ4">
        <f t="shared" si="4"/>
        <v>0</v>
      </c>
      <c r="LK4">
        <f t="shared" si="4"/>
        <v>0</v>
      </c>
      <c r="LL4">
        <f t="shared" si="4"/>
        <v>0</v>
      </c>
      <c r="LM4">
        <f t="shared" si="4"/>
        <v>0</v>
      </c>
      <c r="LN4">
        <f t="shared" si="4"/>
        <v>0</v>
      </c>
      <c r="LO4">
        <f t="shared" si="4"/>
        <v>0</v>
      </c>
      <c r="LP4">
        <f t="shared" si="4"/>
        <v>0</v>
      </c>
      <c r="LQ4">
        <f t="shared" si="5"/>
        <v>0</v>
      </c>
      <c r="LR4">
        <f t="shared" si="5"/>
        <v>0</v>
      </c>
      <c r="LS4">
        <f t="shared" si="5"/>
        <v>0</v>
      </c>
      <c r="LT4">
        <f t="shared" si="5"/>
        <v>0</v>
      </c>
      <c r="LU4">
        <f t="shared" si="5"/>
        <v>0</v>
      </c>
      <c r="LV4">
        <f t="shared" si="5"/>
        <v>0</v>
      </c>
      <c r="LW4">
        <f t="shared" si="5"/>
        <v>0</v>
      </c>
      <c r="LX4">
        <f t="shared" si="5"/>
        <v>0</v>
      </c>
      <c r="LY4">
        <f t="shared" si="5"/>
        <v>0</v>
      </c>
      <c r="LZ4">
        <f t="shared" si="5"/>
        <v>0</v>
      </c>
      <c r="MA4">
        <f t="shared" si="5"/>
        <v>0</v>
      </c>
      <c r="MB4">
        <f t="shared" si="5"/>
        <v>0</v>
      </c>
      <c r="MC4">
        <f t="shared" si="5"/>
        <v>0</v>
      </c>
      <c r="MD4">
        <f t="shared" si="5"/>
        <v>0</v>
      </c>
      <c r="ME4">
        <f t="shared" si="5"/>
        <v>0</v>
      </c>
      <c r="MF4">
        <f t="shared" si="5"/>
        <v>0</v>
      </c>
      <c r="MG4">
        <f t="shared" si="5"/>
        <v>0</v>
      </c>
      <c r="MH4">
        <f t="shared" si="5"/>
        <v>0</v>
      </c>
      <c r="MI4">
        <f t="shared" si="5"/>
        <v>0</v>
      </c>
      <c r="MJ4">
        <f t="shared" si="5"/>
        <v>0</v>
      </c>
      <c r="MK4">
        <f t="shared" si="5"/>
        <v>0</v>
      </c>
      <c r="ML4">
        <f t="shared" si="5"/>
        <v>0</v>
      </c>
      <c r="MM4">
        <f t="shared" si="5"/>
        <v>0</v>
      </c>
      <c r="MN4">
        <f t="shared" si="5"/>
        <v>0</v>
      </c>
      <c r="MO4">
        <f t="shared" si="5"/>
        <v>0</v>
      </c>
      <c r="MP4">
        <f t="shared" si="5"/>
        <v>0</v>
      </c>
      <c r="MQ4">
        <f t="shared" si="5"/>
        <v>0</v>
      </c>
      <c r="MR4">
        <f t="shared" si="5"/>
        <v>0</v>
      </c>
      <c r="MS4">
        <f t="shared" si="5"/>
        <v>0</v>
      </c>
      <c r="MT4">
        <f t="shared" si="5"/>
        <v>0</v>
      </c>
      <c r="MU4">
        <f t="shared" si="5"/>
        <v>0</v>
      </c>
      <c r="MV4">
        <f t="shared" si="5"/>
        <v>0</v>
      </c>
      <c r="MW4">
        <f t="shared" si="5"/>
        <v>0</v>
      </c>
      <c r="MX4">
        <f t="shared" si="5"/>
        <v>0</v>
      </c>
      <c r="MY4">
        <f t="shared" si="5"/>
        <v>0</v>
      </c>
      <c r="MZ4">
        <f t="shared" si="5"/>
        <v>0</v>
      </c>
      <c r="NA4">
        <f t="shared" si="5"/>
        <v>0</v>
      </c>
      <c r="NB4">
        <f t="shared" si="5"/>
        <v>0</v>
      </c>
      <c r="NC4">
        <f t="shared" si="5"/>
        <v>0</v>
      </c>
      <c r="ND4">
        <f t="shared" si="5"/>
        <v>0</v>
      </c>
    </row>
    <row r="5" spans="1:368" x14ac:dyDescent="0.45">
      <c r="A5" t="s">
        <v>167</v>
      </c>
      <c r="B5">
        <f>(SUM(Kwaliteitsstandaard6e))/5</f>
        <v>0</v>
      </c>
      <c r="C5">
        <v>1</v>
      </c>
      <c r="D5">
        <f>C5/SUM($C$2:$C$5)</f>
        <v>0.25</v>
      </c>
      <c r="E5">
        <f t="shared" si="7"/>
        <v>270</v>
      </c>
      <c r="F5">
        <f>360*SUM($D$2:D5)</f>
        <v>360</v>
      </c>
      <c r="G5" t="s">
        <v>167</v>
      </c>
      <c r="H5">
        <f t="shared" si="6"/>
        <v>0</v>
      </c>
      <c r="I5">
        <f t="shared" si="0"/>
        <v>0</v>
      </c>
      <c r="J5">
        <f t="shared" si="0"/>
        <v>0</v>
      </c>
      <c r="K5">
        <f t="shared" si="0"/>
        <v>0</v>
      </c>
      <c r="L5">
        <f t="shared" si="0"/>
        <v>0</v>
      </c>
      <c r="M5">
        <f t="shared" si="0"/>
        <v>0</v>
      </c>
      <c r="N5">
        <f t="shared" si="0"/>
        <v>0</v>
      </c>
      <c r="O5">
        <f t="shared" si="0"/>
        <v>0</v>
      </c>
      <c r="P5">
        <f t="shared" si="0"/>
        <v>0</v>
      </c>
      <c r="Q5">
        <f t="shared" si="0"/>
        <v>0</v>
      </c>
      <c r="R5">
        <f t="shared" si="0"/>
        <v>0</v>
      </c>
      <c r="S5">
        <f t="shared" si="0"/>
        <v>0</v>
      </c>
      <c r="T5">
        <f t="shared" si="0"/>
        <v>0</v>
      </c>
      <c r="U5">
        <f t="shared" si="0"/>
        <v>0</v>
      </c>
      <c r="V5">
        <f t="shared" si="0"/>
        <v>0</v>
      </c>
      <c r="W5">
        <f t="shared" si="0"/>
        <v>0</v>
      </c>
      <c r="X5">
        <f t="shared" si="0"/>
        <v>0</v>
      </c>
      <c r="Y5">
        <f t="shared" si="0"/>
        <v>0</v>
      </c>
      <c r="Z5">
        <f t="shared" si="0"/>
        <v>0</v>
      </c>
      <c r="AA5">
        <f t="shared" si="0"/>
        <v>0</v>
      </c>
      <c r="AB5">
        <f t="shared" si="0"/>
        <v>0</v>
      </c>
      <c r="AC5">
        <f t="shared" si="0"/>
        <v>0</v>
      </c>
      <c r="AD5">
        <f t="shared" si="0"/>
        <v>0</v>
      </c>
      <c r="AE5">
        <f t="shared" si="0"/>
        <v>0</v>
      </c>
      <c r="AF5">
        <f t="shared" si="0"/>
        <v>0</v>
      </c>
      <c r="AG5">
        <f t="shared" si="0"/>
        <v>0</v>
      </c>
      <c r="AH5">
        <f t="shared" si="0"/>
        <v>0</v>
      </c>
      <c r="AI5">
        <f t="shared" si="0"/>
        <v>0</v>
      </c>
      <c r="AJ5">
        <f t="shared" si="0"/>
        <v>0</v>
      </c>
      <c r="AK5">
        <f t="shared" si="0"/>
        <v>0</v>
      </c>
      <c r="AL5">
        <f t="shared" si="0"/>
        <v>0</v>
      </c>
      <c r="AM5">
        <f t="shared" si="0"/>
        <v>0</v>
      </c>
      <c r="AN5">
        <f t="shared" si="0"/>
        <v>0</v>
      </c>
      <c r="AO5">
        <f t="shared" si="0"/>
        <v>0</v>
      </c>
      <c r="AP5">
        <f t="shared" si="0"/>
        <v>0</v>
      </c>
      <c r="AQ5">
        <f t="shared" si="0"/>
        <v>0</v>
      </c>
      <c r="AR5">
        <f t="shared" si="0"/>
        <v>0</v>
      </c>
      <c r="AS5">
        <f t="shared" si="0"/>
        <v>0</v>
      </c>
      <c r="AT5">
        <f t="shared" si="0"/>
        <v>0</v>
      </c>
      <c r="AU5">
        <f t="shared" si="0"/>
        <v>0</v>
      </c>
      <c r="AV5">
        <f t="shared" si="0"/>
        <v>0</v>
      </c>
      <c r="AW5">
        <f t="shared" si="0"/>
        <v>0</v>
      </c>
      <c r="AX5">
        <f t="shared" si="0"/>
        <v>0</v>
      </c>
      <c r="AY5">
        <f t="shared" si="0"/>
        <v>0</v>
      </c>
      <c r="AZ5">
        <f t="shared" si="0"/>
        <v>0</v>
      </c>
      <c r="BA5">
        <f t="shared" si="0"/>
        <v>0</v>
      </c>
      <c r="BB5">
        <f t="shared" si="0"/>
        <v>0</v>
      </c>
      <c r="BC5">
        <f t="shared" si="0"/>
        <v>0</v>
      </c>
      <c r="BD5">
        <f t="shared" si="0"/>
        <v>0</v>
      </c>
      <c r="BE5">
        <f t="shared" si="0"/>
        <v>0</v>
      </c>
      <c r="BF5">
        <f t="shared" si="0"/>
        <v>0</v>
      </c>
      <c r="BG5">
        <f t="shared" si="0"/>
        <v>0</v>
      </c>
      <c r="BH5">
        <f t="shared" si="0"/>
        <v>0</v>
      </c>
      <c r="BI5">
        <f t="shared" si="0"/>
        <v>0</v>
      </c>
      <c r="BJ5">
        <f t="shared" si="0"/>
        <v>0</v>
      </c>
      <c r="BK5">
        <f t="shared" si="0"/>
        <v>0</v>
      </c>
      <c r="BL5">
        <f t="shared" si="0"/>
        <v>0</v>
      </c>
      <c r="BM5">
        <f t="shared" si="0"/>
        <v>0</v>
      </c>
      <c r="BN5">
        <f t="shared" si="0"/>
        <v>0</v>
      </c>
      <c r="BO5">
        <f t="shared" si="0"/>
        <v>0</v>
      </c>
      <c r="BP5">
        <f t="shared" si="0"/>
        <v>0</v>
      </c>
      <c r="BQ5">
        <f t="shared" si="0"/>
        <v>0</v>
      </c>
      <c r="BR5">
        <f t="shared" si="0"/>
        <v>0</v>
      </c>
      <c r="BS5">
        <f t="shared" si="0"/>
        <v>0</v>
      </c>
      <c r="BT5">
        <f t="shared" si="0"/>
        <v>0</v>
      </c>
      <c r="BU5">
        <f t="shared" si="1"/>
        <v>0</v>
      </c>
      <c r="BV5">
        <f t="shared" si="1"/>
        <v>0</v>
      </c>
      <c r="BW5">
        <f t="shared" si="1"/>
        <v>0</v>
      </c>
      <c r="BX5">
        <f t="shared" si="1"/>
        <v>0</v>
      </c>
      <c r="BY5">
        <f t="shared" si="1"/>
        <v>0</v>
      </c>
      <c r="BZ5">
        <f t="shared" si="1"/>
        <v>0</v>
      </c>
      <c r="CA5">
        <f t="shared" si="1"/>
        <v>0</v>
      </c>
      <c r="CB5">
        <f t="shared" si="1"/>
        <v>0</v>
      </c>
      <c r="CC5">
        <f t="shared" si="1"/>
        <v>0</v>
      </c>
      <c r="CD5">
        <f t="shared" si="1"/>
        <v>0</v>
      </c>
      <c r="CE5">
        <f t="shared" si="1"/>
        <v>0</v>
      </c>
      <c r="CF5">
        <f t="shared" si="1"/>
        <v>0</v>
      </c>
      <c r="CG5">
        <f t="shared" si="1"/>
        <v>0</v>
      </c>
      <c r="CH5">
        <f t="shared" si="1"/>
        <v>0</v>
      </c>
      <c r="CI5">
        <f t="shared" si="1"/>
        <v>0</v>
      </c>
      <c r="CJ5">
        <f t="shared" si="1"/>
        <v>0</v>
      </c>
      <c r="CK5">
        <f t="shared" si="1"/>
        <v>0</v>
      </c>
      <c r="CL5">
        <f t="shared" si="1"/>
        <v>0</v>
      </c>
      <c r="CM5">
        <f t="shared" si="1"/>
        <v>0</v>
      </c>
      <c r="CN5">
        <f t="shared" si="1"/>
        <v>0</v>
      </c>
      <c r="CO5">
        <f t="shared" si="1"/>
        <v>0</v>
      </c>
      <c r="CP5">
        <f t="shared" si="1"/>
        <v>0</v>
      </c>
      <c r="CQ5">
        <f t="shared" si="1"/>
        <v>0</v>
      </c>
      <c r="CR5">
        <f t="shared" si="1"/>
        <v>0</v>
      </c>
      <c r="CS5">
        <f t="shared" si="1"/>
        <v>0</v>
      </c>
      <c r="CT5">
        <f t="shared" si="1"/>
        <v>0</v>
      </c>
      <c r="CU5">
        <f t="shared" si="1"/>
        <v>0</v>
      </c>
      <c r="CV5">
        <f t="shared" si="1"/>
        <v>0</v>
      </c>
      <c r="CW5">
        <f t="shared" si="1"/>
        <v>0</v>
      </c>
      <c r="CX5">
        <f t="shared" si="1"/>
        <v>0</v>
      </c>
      <c r="CY5">
        <f t="shared" si="1"/>
        <v>0</v>
      </c>
      <c r="CZ5">
        <f t="shared" si="1"/>
        <v>0</v>
      </c>
      <c r="DA5">
        <f t="shared" si="1"/>
        <v>0</v>
      </c>
      <c r="DB5">
        <f t="shared" si="1"/>
        <v>0</v>
      </c>
      <c r="DC5">
        <f t="shared" si="1"/>
        <v>0</v>
      </c>
      <c r="DD5">
        <f t="shared" si="1"/>
        <v>0</v>
      </c>
      <c r="DE5">
        <f t="shared" si="1"/>
        <v>0</v>
      </c>
      <c r="DF5">
        <f t="shared" si="1"/>
        <v>0</v>
      </c>
      <c r="DG5">
        <f t="shared" si="1"/>
        <v>0</v>
      </c>
      <c r="DH5">
        <f t="shared" si="1"/>
        <v>0</v>
      </c>
      <c r="DI5">
        <f t="shared" si="1"/>
        <v>0</v>
      </c>
      <c r="DJ5">
        <f t="shared" si="1"/>
        <v>0</v>
      </c>
      <c r="DK5">
        <f t="shared" si="1"/>
        <v>0</v>
      </c>
      <c r="DL5">
        <f t="shared" si="1"/>
        <v>0</v>
      </c>
      <c r="DM5">
        <f t="shared" si="1"/>
        <v>0</v>
      </c>
      <c r="DN5">
        <f t="shared" si="1"/>
        <v>0</v>
      </c>
      <c r="DO5">
        <f t="shared" si="1"/>
        <v>0</v>
      </c>
      <c r="DP5">
        <f t="shared" si="1"/>
        <v>0</v>
      </c>
      <c r="DQ5">
        <f t="shared" si="1"/>
        <v>0</v>
      </c>
      <c r="DR5">
        <f t="shared" si="1"/>
        <v>0</v>
      </c>
      <c r="DS5">
        <f t="shared" si="1"/>
        <v>0</v>
      </c>
      <c r="DT5">
        <f t="shared" si="1"/>
        <v>0</v>
      </c>
      <c r="DU5">
        <f t="shared" si="1"/>
        <v>0</v>
      </c>
      <c r="DV5">
        <f t="shared" si="1"/>
        <v>0</v>
      </c>
      <c r="DW5">
        <f t="shared" si="1"/>
        <v>0</v>
      </c>
      <c r="DX5">
        <f t="shared" si="1"/>
        <v>0</v>
      </c>
      <c r="DY5">
        <f t="shared" si="1"/>
        <v>0</v>
      </c>
      <c r="DZ5">
        <f t="shared" si="1"/>
        <v>0</v>
      </c>
      <c r="EA5">
        <f t="shared" si="1"/>
        <v>0</v>
      </c>
      <c r="EB5">
        <f t="shared" si="1"/>
        <v>0</v>
      </c>
      <c r="EC5">
        <f t="shared" si="1"/>
        <v>0</v>
      </c>
      <c r="ED5">
        <f t="shared" si="1"/>
        <v>0</v>
      </c>
      <c r="EE5">
        <f t="shared" si="1"/>
        <v>0</v>
      </c>
      <c r="EF5">
        <f t="shared" ref="EF5:GQ5" si="8">IF(AND(EF$1&gt;=$E5,EF$1&lt;=$F5),$B5,0)</f>
        <v>0</v>
      </c>
      <c r="EG5">
        <f t="shared" si="8"/>
        <v>0</v>
      </c>
      <c r="EH5">
        <f t="shared" si="8"/>
        <v>0</v>
      </c>
      <c r="EI5">
        <f t="shared" si="8"/>
        <v>0</v>
      </c>
      <c r="EJ5">
        <f t="shared" si="8"/>
        <v>0</v>
      </c>
      <c r="EK5">
        <f t="shared" si="8"/>
        <v>0</v>
      </c>
      <c r="EL5">
        <f t="shared" si="8"/>
        <v>0</v>
      </c>
      <c r="EM5">
        <f t="shared" si="8"/>
        <v>0</v>
      </c>
      <c r="EN5">
        <f t="shared" si="8"/>
        <v>0</v>
      </c>
      <c r="EO5">
        <f t="shared" si="8"/>
        <v>0</v>
      </c>
      <c r="EP5">
        <f t="shared" si="8"/>
        <v>0</v>
      </c>
      <c r="EQ5">
        <f t="shared" si="8"/>
        <v>0</v>
      </c>
      <c r="ER5">
        <f t="shared" si="8"/>
        <v>0</v>
      </c>
      <c r="ES5">
        <f t="shared" si="8"/>
        <v>0</v>
      </c>
      <c r="ET5">
        <f t="shared" si="8"/>
        <v>0</v>
      </c>
      <c r="EU5">
        <f t="shared" si="8"/>
        <v>0</v>
      </c>
      <c r="EV5">
        <f t="shared" si="8"/>
        <v>0</v>
      </c>
      <c r="EW5">
        <f t="shared" si="8"/>
        <v>0</v>
      </c>
      <c r="EX5">
        <f t="shared" si="8"/>
        <v>0</v>
      </c>
      <c r="EY5">
        <f t="shared" si="8"/>
        <v>0</v>
      </c>
      <c r="EZ5">
        <f t="shared" si="8"/>
        <v>0</v>
      </c>
      <c r="FA5">
        <f t="shared" si="8"/>
        <v>0</v>
      </c>
      <c r="FB5">
        <f t="shared" si="8"/>
        <v>0</v>
      </c>
      <c r="FC5">
        <f t="shared" si="8"/>
        <v>0</v>
      </c>
      <c r="FD5">
        <f t="shared" si="8"/>
        <v>0</v>
      </c>
      <c r="FE5">
        <f t="shared" si="8"/>
        <v>0</v>
      </c>
      <c r="FF5">
        <f t="shared" si="8"/>
        <v>0</v>
      </c>
      <c r="FG5">
        <f t="shared" si="8"/>
        <v>0</v>
      </c>
      <c r="FH5">
        <f t="shared" si="8"/>
        <v>0</v>
      </c>
      <c r="FI5">
        <f t="shared" si="8"/>
        <v>0</v>
      </c>
      <c r="FJ5">
        <f t="shared" si="8"/>
        <v>0</v>
      </c>
      <c r="FK5">
        <f t="shared" si="8"/>
        <v>0</v>
      </c>
      <c r="FL5">
        <f t="shared" si="8"/>
        <v>0</v>
      </c>
      <c r="FM5">
        <f t="shared" si="8"/>
        <v>0</v>
      </c>
      <c r="FN5">
        <f t="shared" si="8"/>
        <v>0</v>
      </c>
      <c r="FO5">
        <f t="shared" si="8"/>
        <v>0</v>
      </c>
      <c r="FP5">
        <f t="shared" si="8"/>
        <v>0</v>
      </c>
      <c r="FQ5">
        <f t="shared" si="8"/>
        <v>0</v>
      </c>
      <c r="FR5">
        <f t="shared" si="8"/>
        <v>0</v>
      </c>
      <c r="FS5">
        <f t="shared" si="8"/>
        <v>0</v>
      </c>
      <c r="FT5">
        <f t="shared" si="8"/>
        <v>0</v>
      </c>
      <c r="FU5">
        <f t="shared" si="8"/>
        <v>0</v>
      </c>
      <c r="FV5">
        <f t="shared" si="8"/>
        <v>0</v>
      </c>
      <c r="FW5">
        <f t="shared" si="8"/>
        <v>0</v>
      </c>
      <c r="FX5">
        <f t="shared" si="8"/>
        <v>0</v>
      </c>
      <c r="FY5">
        <f t="shared" si="8"/>
        <v>0</v>
      </c>
      <c r="FZ5">
        <f t="shared" si="8"/>
        <v>0</v>
      </c>
      <c r="GA5">
        <f t="shared" si="8"/>
        <v>0</v>
      </c>
      <c r="GB5">
        <f t="shared" si="8"/>
        <v>0</v>
      </c>
      <c r="GC5">
        <f t="shared" si="8"/>
        <v>0</v>
      </c>
      <c r="GD5">
        <f t="shared" si="8"/>
        <v>0</v>
      </c>
      <c r="GE5">
        <f t="shared" si="8"/>
        <v>0</v>
      </c>
      <c r="GF5">
        <f t="shared" si="8"/>
        <v>0</v>
      </c>
      <c r="GG5">
        <f t="shared" si="8"/>
        <v>0</v>
      </c>
      <c r="GH5">
        <f t="shared" si="8"/>
        <v>0</v>
      </c>
      <c r="GI5">
        <f t="shared" si="8"/>
        <v>0</v>
      </c>
      <c r="GJ5">
        <f t="shared" si="8"/>
        <v>0</v>
      </c>
      <c r="GK5">
        <f t="shared" si="8"/>
        <v>0</v>
      </c>
      <c r="GL5">
        <f t="shared" si="8"/>
        <v>0</v>
      </c>
      <c r="GM5">
        <f t="shared" si="8"/>
        <v>0</v>
      </c>
      <c r="GN5">
        <f t="shared" si="8"/>
        <v>0</v>
      </c>
      <c r="GO5">
        <f t="shared" si="8"/>
        <v>0</v>
      </c>
      <c r="GP5">
        <f t="shared" si="8"/>
        <v>0</v>
      </c>
      <c r="GQ5">
        <f t="shared" si="8"/>
        <v>0</v>
      </c>
      <c r="GR5">
        <f t="shared" si="2"/>
        <v>0</v>
      </c>
      <c r="GS5">
        <f t="shared" si="3"/>
        <v>0</v>
      </c>
      <c r="GT5">
        <f t="shared" si="3"/>
        <v>0</v>
      </c>
      <c r="GU5">
        <f t="shared" si="3"/>
        <v>0</v>
      </c>
      <c r="GV5">
        <f t="shared" si="3"/>
        <v>0</v>
      </c>
      <c r="GW5">
        <f t="shared" si="3"/>
        <v>0</v>
      </c>
      <c r="GX5">
        <f t="shared" si="3"/>
        <v>0</v>
      </c>
      <c r="GY5">
        <f t="shared" si="3"/>
        <v>0</v>
      </c>
      <c r="GZ5">
        <f t="shared" si="3"/>
        <v>0</v>
      </c>
      <c r="HA5">
        <f t="shared" si="3"/>
        <v>0</v>
      </c>
      <c r="HB5">
        <f t="shared" si="3"/>
        <v>0</v>
      </c>
      <c r="HC5">
        <f t="shared" si="3"/>
        <v>0</v>
      </c>
      <c r="HD5">
        <f t="shared" si="3"/>
        <v>0</v>
      </c>
      <c r="HE5">
        <f t="shared" si="3"/>
        <v>0</v>
      </c>
      <c r="HF5">
        <f t="shared" si="3"/>
        <v>0</v>
      </c>
      <c r="HG5">
        <f t="shared" si="3"/>
        <v>0</v>
      </c>
      <c r="HH5">
        <f t="shared" si="3"/>
        <v>0</v>
      </c>
      <c r="HI5">
        <f t="shared" si="3"/>
        <v>0</v>
      </c>
      <c r="HJ5">
        <f t="shared" si="3"/>
        <v>0</v>
      </c>
      <c r="HK5">
        <f t="shared" si="3"/>
        <v>0</v>
      </c>
      <c r="HL5">
        <f t="shared" si="3"/>
        <v>0</v>
      </c>
      <c r="HM5">
        <f t="shared" si="3"/>
        <v>0</v>
      </c>
      <c r="HN5">
        <f t="shared" si="3"/>
        <v>0</v>
      </c>
      <c r="HO5">
        <f t="shared" si="3"/>
        <v>0</v>
      </c>
      <c r="HP5">
        <f t="shared" si="3"/>
        <v>0</v>
      </c>
      <c r="HQ5">
        <f t="shared" si="3"/>
        <v>0</v>
      </c>
      <c r="HR5">
        <f t="shared" si="3"/>
        <v>0</v>
      </c>
      <c r="HS5">
        <f t="shared" si="3"/>
        <v>0</v>
      </c>
      <c r="HT5">
        <f t="shared" si="3"/>
        <v>0</v>
      </c>
      <c r="HU5">
        <f t="shared" si="3"/>
        <v>0</v>
      </c>
      <c r="HV5">
        <f t="shared" si="3"/>
        <v>0</v>
      </c>
      <c r="HW5">
        <f t="shared" si="3"/>
        <v>0</v>
      </c>
      <c r="HX5">
        <f t="shared" si="3"/>
        <v>0</v>
      </c>
      <c r="HY5">
        <f t="shared" si="3"/>
        <v>0</v>
      </c>
      <c r="HZ5">
        <f t="shared" si="3"/>
        <v>0</v>
      </c>
      <c r="IA5">
        <f t="shared" si="3"/>
        <v>0</v>
      </c>
      <c r="IB5">
        <f t="shared" si="3"/>
        <v>0</v>
      </c>
      <c r="IC5">
        <f t="shared" si="3"/>
        <v>0</v>
      </c>
      <c r="ID5">
        <f t="shared" si="3"/>
        <v>0</v>
      </c>
      <c r="IE5">
        <f t="shared" si="3"/>
        <v>0</v>
      </c>
      <c r="IF5">
        <f t="shared" si="3"/>
        <v>0</v>
      </c>
      <c r="IG5">
        <f t="shared" si="3"/>
        <v>0</v>
      </c>
      <c r="IH5">
        <f t="shared" si="3"/>
        <v>0</v>
      </c>
      <c r="II5">
        <f t="shared" si="3"/>
        <v>0</v>
      </c>
      <c r="IJ5">
        <f t="shared" si="3"/>
        <v>0</v>
      </c>
      <c r="IK5">
        <f t="shared" si="3"/>
        <v>0</v>
      </c>
      <c r="IL5">
        <f t="shared" si="3"/>
        <v>0</v>
      </c>
      <c r="IM5">
        <f t="shared" si="3"/>
        <v>0</v>
      </c>
      <c r="IN5">
        <f t="shared" si="3"/>
        <v>0</v>
      </c>
      <c r="IO5">
        <f t="shared" si="3"/>
        <v>0</v>
      </c>
      <c r="IP5">
        <f t="shared" si="3"/>
        <v>0</v>
      </c>
      <c r="IQ5">
        <f t="shared" si="3"/>
        <v>0</v>
      </c>
      <c r="IR5">
        <f t="shared" si="3"/>
        <v>0</v>
      </c>
      <c r="IS5">
        <f t="shared" si="3"/>
        <v>0</v>
      </c>
      <c r="IT5">
        <f t="shared" si="3"/>
        <v>0</v>
      </c>
      <c r="IU5">
        <f t="shared" si="3"/>
        <v>0</v>
      </c>
      <c r="IV5">
        <f t="shared" si="3"/>
        <v>0</v>
      </c>
      <c r="IW5">
        <f t="shared" si="3"/>
        <v>0</v>
      </c>
      <c r="IX5">
        <f t="shared" si="3"/>
        <v>0</v>
      </c>
      <c r="IY5">
        <f t="shared" si="3"/>
        <v>0</v>
      </c>
      <c r="IZ5">
        <f t="shared" si="3"/>
        <v>0</v>
      </c>
      <c r="JA5">
        <f t="shared" si="3"/>
        <v>0</v>
      </c>
      <c r="JB5">
        <f t="shared" si="3"/>
        <v>0</v>
      </c>
      <c r="JC5">
        <f t="shared" si="3"/>
        <v>0</v>
      </c>
      <c r="JD5">
        <f t="shared" ref="JD5:LO5" si="9">IF(AND(JD$1&gt;=$E5,JD$1&lt;=$F5),$B5,0)</f>
        <v>0</v>
      </c>
      <c r="JE5">
        <f t="shared" si="9"/>
        <v>0</v>
      </c>
      <c r="JF5">
        <f t="shared" si="9"/>
        <v>0</v>
      </c>
      <c r="JG5">
        <f t="shared" si="9"/>
        <v>0</v>
      </c>
      <c r="JH5">
        <f t="shared" si="9"/>
        <v>0</v>
      </c>
      <c r="JI5">
        <f t="shared" si="9"/>
        <v>0</v>
      </c>
      <c r="JJ5">
        <f t="shared" si="9"/>
        <v>0</v>
      </c>
      <c r="JK5">
        <f t="shared" si="9"/>
        <v>0</v>
      </c>
      <c r="JL5">
        <f t="shared" si="9"/>
        <v>0</v>
      </c>
      <c r="JM5">
        <f t="shared" si="9"/>
        <v>0</v>
      </c>
      <c r="JN5">
        <f t="shared" si="9"/>
        <v>0</v>
      </c>
      <c r="JO5">
        <f t="shared" si="9"/>
        <v>0</v>
      </c>
      <c r="JP5">
        <f t="shared" si="9"/>
        <v>0</v>
      </c>
      <c r="JQ5">
        <f t="shared" si="9"/>
        <v>0</v>
      </c>
      <c r="JR5">
        <f t="shared" si="9"/>
        <v>0</v>
      </c>
      <c r="JS5">
        <f t="shared" si="9"/>
        <v>0</v>
      </c>
      <c r="JT5">
        <f t="shared" si="9"/>
        <v>0</v>
      </c>
      <c r="JU5">
        <f t="shared" si="9"/>
        <v>0</v>
      </c>
      <c r="JV5">
        <f t="shared" si="9"/>
        <v>0</v>
      </c>
      <c r="JW5">
        <f t="shared" si="9"/>
        <v>0</v>
      </c>
      <c r="JX5">
        <f t="shared" si="9"/>
        <v>0</v>
      </c>
      <c r="JY5">
        <f t="shared" si="9"/>
        <v>0</v>
      </c>
      <c r="JZ5">
        <f t="shared" si="9"/>
        <v>0</v>
      </c>
      <c r="KA5">
        <f t="shared" si="9"/>
        <v>0</v>
      </c>
      <c r="KB5">
        <f t="shared" si="9"/>
        <v>0</v>
      </c>
      <c r="KC5">
        <f t="shared" si="9"/>
        <v>0</v>
      </c>
      <c r="KD5">
        <f t="shared" si="9"/>
        <v>0</v>
      </c>
      <c r="KE5">
        <f t="shared" si="9"/>
        <v>0</v>
      </c>
      <c r="KF5">
        <f t="shared" si="9"/>
        <v>0</v>
      </c>
      <c r="KG5">
        <f t="shared" si="9"/>
        <v>0</v>
      </c>
      <c r="KH5">
        <f t="shared" si="9"/>
        <v>0</v>
      </c>
      <c r="KI5">
        <f t="shared" si="9"/>
        <v>0</v>
      </c>
      <c r="KJ5">
        <f t="shared" si="9"/>
        <v>0</v>
      </c>
      <c r="KK5">
        <f t="shared" si="9"/>
        <v>0</v>
      </c>
      <c r="KL5">
        <f t="shared" si="9"/>
        <v>0</v>
      </c>
      <c r="KM5">
        <f t="shared" si="9"/>
        <v>0</v>
      </c>
      <c r="KN5">
        <f t="shared" si="9"/>
        <v>0</v>
      </c>
      <c r="KO5">
        <f t="shared" si="9"/>
        <v>0</v>
      </c>
      <c r="KP5">
        <f t="shared" si="9"/>
        <v>0</v>
      </c>
      <c r="KQ5">
        <f t="shared" si="9"/>
        <v>0</v>
      </c>
      <c r="KR5">
        <f t="shared" si="9"/>
        <v>0</v>
      </c>
      <c r="KS5">
        <f t="shared" si="9"/>
        <v>0</v>
      </c>
      <c r="KT5">
        <f t="shared" si="9"/>
        <v>0</v>
      </c>
      <c r="KU5">
        <f t="shared" si="9"/>
        <v>0</v>
      </c>
      <c r="KV5">
        <f t="shared" si="9"/>
        <v>0</v>
      </c>
      <c r="KW5">
        <f t="shared" si="9"/>
        <v>0</v>
      </c>
      <c r="KX5">
        <f t="shared" si="9"/>
        <v>0</v>
      </c>
      <c r="KY5">
        <f t="shared" si="9"/>
        <v>0</v>
      </c>
      <c r="KZ5">
        <f t="shared" si="9"/>
        <v>0</v>
      </c>
      <c r="LA5">
        <f t="shared" si="9"/>
        <v>0</v>
      </c>
      <c r="LB5">
        <f t="shared" si="9"/>
        <v>0</v>
      </c>
      <c r="LC5">
        <f t="shared" si="9"/>
        <v>0</v>
      </c>
      <c r="LD5">
        <f t="shared" si="9"/>
        <v>0</v>
      </c>
      <c r="LE5">
        <f t="shared" si="9"/>
        <v>0</v>
      </c>
      <c r="LF5">
        <f t="shared" si="9"/>
        <v>0</v>
      </c>
      <c r="LG5">
        <f t="shared" si="9"/>
        <v>0</v>
      </c>
      <c r="LH5">
        <f t="shared" si="9"/>
        <v>0</v>
      </c>
      <c r="LI5">
        <f t="shared" si="9"/>
        <v>0</v>
      </c>
      <c r="LJ5">
        <f t="shared" si="9"/>
        <v>0</v>
      </c>
      <c r="LK5">
        <f t="shared" si="9"/>
        <v>0</v>
      </c>
      <c r="LL5">
        <f t="shared" si="9"/>
        <v>0</v>
      </c>
      <c r="LM5">
        <f t="shared" si="9"/>
        <v>0</v>
      </c>
      <c r="LN5">
        <f t="shared" si="9"/>
        <v>0</v>
      </c>
      <c r="LO5">
        <f t="shared" si="9"/>
        <v>0</v>
      </c>
      <c r="LP5">
        <f t="shared" si="4"/>
        <v>0</v>
      </c>
      <c r="LQ5">
        <f t="shared" si="5"/>
        <v>0</v>
      </c>
      <c r="LR5">
        <f t="shared" si="5"/>
        <v>0</v>
      </c>
      <c r="LS5">
        <f t="shared" si="5"/>
        <v>0</v>
      </c>
      <c r="LT5">
        <f t="shared" si="5"/>
        <v>0</v>
      </c>
      <c r="LU5">
        <f t="shared" si="5"/>
        <v>0</v>
      </c>
      <c r="LV5">
        <f t="shared" si="5"/>
        <v>0</v>
      </c>
      <c r="LW5">
        <f t="shared" si="5"/>
        <v>0</v>
      </c>
      <c r="LX5">
        <f t="shared" si="5"/>
        <v>0</v>
      </c>
      <c r="LY5">
        <f t="shared" si="5"/>
        <v>0</v>
      </c>
      <c r="LZ5">
        <f t="shared" si="5"/>
        <v>0</v>
      </c>
      <c r="MA5">
        <f t="shared" si="5"/>
        <v>0</v>
      </c>
      <c r="MB5">
        <f t="shared" si="5"/>
        <v>0</v>
      </c>
      <c r="MC5">
        <f t="shared" si="5"/>
        <v>0</v>
      </c>
      <c r="MD5">
        <f t="shared" si="5"/>
        <v>0</v>
      </c>
      <c r="ME5">
        <f t="shared" si="5"/>
        <v>0</v>
      </c>
      <c r="MF5">
        <f t="shared" si="5"/>
        <v>0</v>
      </c>
      <c r="MG5">
        <f t="shared" si="5"/>
        <v>0</v>
      </c>
      <c r="MH5">
        <f t="shared" si="5"/>
        <v>0</v>
      </c>
      <c r="MI5">
        <f t="shared" si="5"/>
        <v>0</v>
      </c>
      <c r="MJ5">
        <f t="shared" si="5"/>
        <v>0</v>
      </c>
      <c r="MK5">
        <f t="shared" si="5"/>
        <v>0</v>
      </c>
      <c r="ML5">
        <f t="shared" si="5"/>
        <v>0</v>
      </c>
      <c r="MM5">
        <f t="shared" si="5"/>
        <v>0</v>
      </c>
      <c r="MN5">
        <f t="shared" si="5"/>
        <v>0</v>
      </c>
      <c r="MO5">
        <f t="shared" si="5"/>
        <v>0</v>
      </c>
      <c r="MP5">
        <f t="shared" si="5"/>
        <v>0</v>
      </c>
      <c r="MQ5">
        <f t="shared" si="5"/>
        <v>0</v>
      </c>
      <c r="MR5">
        <f t="shared" si="5"/>
        <v>0</v>
      </c>
      <c r="MS5">
        <f t="shared" si="5"/>
        <v>0</v>
      </c>
      <c r="MT5">
        <f t="shared" si="5"/>
        <v>0</v>
      </c>
      <c r="MU5">
        <f t="shared" si="5"/>
        <v>0</v>
      </c>
      <c r="MV5">
        <f t="shared" si="5"/>
        <v>0</v>
      </c>
      <c r="MW5">
        <f t="shared" si="5"/>
        <v>0</v>
      </c>
      <c r="MX5">
        <f t="shared" si="5"/>
        <v>0</v>
      </c>
      <c r="MY5">
        <f t="shared" si="5"/>
        <v>0</v>
      </c>
      <c r="MZ5">
        <f t="shared" si="5"/>
        <v>0</v>
      </c>
      <c r="NA5">
        <f t="shared" si="5"/>
        <v>0</v>
      </c>
      <c r="NB5">
        <f t="shared" si="5"/>
        <v>0</v>
      </c>
      <c r="NC5">
        <f t="shared" si="5"/>
        <v>0</v>
      </c>
      <c r="ND5">
        <f t="shared" si="5"/>
        <v>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D5"/>
  <sheetViews>
    <sheetView workbookViewId="0">
      <selection activeCell="D28" sqref="D28"/>
    </sheetView>
  </sheetViews>
  <sheetFormatPr defaultRowHeight="14.25" x14ac:dyDescent="0.45"/>
  <cols>
    <col min="1" max="1" width="20.33203125" customWidth="1"/>
  </cols>
  <sheetData>
    <row r="1" spans="1:368" s="1" customFormat="1" x14ac:dyDescent="0.45">
      <c r="A1" s="1" t="s">
        <v>2</v>
      </c>
      <c r="B1" s="1" t="s">
        <v>16</v>
      </c>
      <c r="C1" s="1" t="s">
        <v>17</v>
      </c>
      <c r="D1" s="1" t="s">
        <v>18</v>
      </c>
      <c r="E1" s="1" t="s">
        <v>19</v>
      </c>
      <c r="F1" s="1" t="s">
        <v>20</v>
      </c>
      <c r="G1" s="1" t="s">
        <v>21</v>
      </c>
      <c r="H1" s="1">
        <v>0</v>
      </c>
      <c r="I1" s="1">
        <v>1</v>
      </c>
      <c r="J1" s="1">
        <v>2</v>
      </c>
      <c r="K1" s="1">
        <v>3</v>
      </c>
      <c r="L1" s="1">
        <v>4</v>
      </c>
      <c r="M1" s="1">
        <v>5</v>
      </c>
      <c r="N1" s="1">
        <v>6</v>
      </c>
      <c r="O1" s="1">
        <v>7</v>
      </c>
      <c r="P1" s="1">
        <v>8</v>
      </c>
      <c r="Q1" s="1">
        <v>9</v>
      </c>
      <c r="R1" s="1">
        <v>10</v>
      </c>
      <c r="S1" s="1">
        <v>11</v>
      </c>
      <c r="T1" s="1">
        <v>12</v>
      </c>
      <c r="U1" s="1">
        <v>13</v>
      </c>
      <c r="V1" s="1">
        <v>14</v>
      </c>
      <c r="W1" s="1">
        <v>15</v>
      </c>
      <c r="X1" s="1">
        <v>16</v>
      </c>
      <c r="Y1" s="1">
        <v>17</v>
      </c>
      <c r="Z1" s="1">
        <v>18</v>
      </c>
      <c r="AA1" s="1">
        <v>19</v>
      </c>
      <c r="AB1" s="1">
        <v>20</v>
      </c>
      <c r="AC1" s="1">
        <v>21</v>
      </c>
      <c r="AD1" s="1">
        <v>22</v>
      </c>
      <c r="AE1" s="1">
        <v>23</v>
      </c>
      <c r="AF1" s="1">
        <v>24</v>
      </c>
      <c r="AG1" s="1">
        <v>25</v>
      </c>
      <c r="AH1" s="1">
        <v>26</v>
      </c>
      <c r="AI1" s="1">
        <v>27</v>
      </c>
      <c r="AJ1" s="1">
        <v>28</v>
      </c>
      <c r="AK1" s="1">
        <v>29</v>
      </c>
      <c r="AL1" s="1">
        <v>30</v>
      </c>
      <c r="AM1" s="1">
        <v>31</v>
      </c>
      <c r="AN1" s="1">
        <v>32</v>
      </c>
      <c r="AO1" s="1">
        <v>33</v>
      </c>
      <c r="AP1" s="1">
        <v>34</v>
      </c>
      <c r="AQ1" s="1">
        <v>35</v>
      </c>
      <c r="AR1" s="1">
        <v>36</v>
      </c>
      <c r="AS1" s="1">
        <v>37</v>
      </c>
      <c r="AT1" s="1">
        <v>38</v>
      </c>
      <c r="AU1" s="1">
        <v>39</v>
      </c>
      <c r="AV1" s="1">
        <v>40</v>
      </c>
      <c r="AW1" s="1">
        <v>41</v>
      </c>
      <c r="AX1" s="1">
        <v>42</v>
      </c>
      <c r="AY1" s="1">
        <v>43</v>
      </c>
      <c r="AZ1" s="1">
        <v>44</v>
      </c>
      <c r="BA1" s="1">
        <v>45</v>
      </c>
      <c r="BB1" s="1">
        <v>46</v>
      </c>
      <c r="BC1" s="1">
        <v>47</v>
      </c>
      <c r="BD1" s="1">
        <v>48</v>
      </c>
      <c r="BE1" s="1">
        <v>49</v>
      </c>
      <c r="BF1" s="1">
        <v>50</v>
      </c>
      <c r="BG1" s="1">
        <v>51</v>
      </c>
      <c r="BH1" s="1">
        <v>52</v>
      </c>
      <c r="BI1" s="1">
        <v>53</v>
      </c>
      <c r="BJ1" s="1">
        <v>54</v>
      </c>
      <c r="BK1" s="1">
        <v>55</v>
      </c>
      <c r="BL1" s="1">
        <v>56</v>
      </c>
      <c r="BM1" s="1">
        <v>57</v>
      </c>
      <c r="BN1" s="1">
        <v>58</v>
      </c>
      <c r="BO1" s="1">
        <v>59</v>
      </c>
      <c r="BP1" s="1">
        <v>60</v>
      </c>
      <c r="BQ1" s="1">
        <v>61</v>
      </c>
      <c r="BR1" s="1">
        <v>62</v>
      </c>
      <c r="BS1" s="1">
        <v>63</v>
      </c>
      <c r="BT1" s="1">
        <v>64</v>
      </c>
      <c r="BU1" s="1">
        <v>65</v>
      </c>
      <c r="BV1" s="1">
        <v>66</v>
      </c>
      <c r="BW1" s="1">
        <v>67</v>
      </c>
      <c r="BX1" s="1">
        <v>68</v>
      </c>
      <c r="BY1" s="1">
        <v>69</v>
      </c>
      <c r="BZ1" s="1">
        <v>70</v>
      </c>
      <c r="CA1" s="1">
        <v>71</v>
      </c>
      <c r="CB1" s="1">
        <v>72</v>
      </c>
      <c r="CC1" s="1">
        <v>73</v>
      </c>
      <c r="CD1" s="1">
        <v>74</v>
      </c>
      <c r="CE1" s="1">
        <v>75</v>
      </c>
      <c r="CF1" s="1">
        <v>76</v>
      </c>
      <c r="CG1" s="1">
        <v>77</v>
      </c>
      <c r="CH1" s="1">
        <v>78</v>
      </c>
      <c r="CI1" s="1">
        <v>79</v>
      </c>
      <c r="CJ1" s="1">
        <v>80</v>
      </c>
      <c r="CK1" s="1">
        <v>81</v>
      </c>
      <c r="CL1" s="1">
        <v>82</v>
      </c>
      <c r="CM1" s="1">
        <v>83</v>
      </c>
      <c r="CN1" s="1">
        <v>84</v>
      </c>
      <c r="CO1" s="1">
        <v>85</v>
      </c>
      <c r="CP1" s="1">
        <v>86</v>
      </c>
      <c r="CQ1" s="1">
        <v>87</v>
      </c>
      <c r="CR1" s="1">
        <v>88</v>
      </c>
      <c r="CS1" s="1">
        <v>89</v>
      </c>
      <c r="CT1" s="1">
        <v>90</v>
      </c>
      <c r="CU1" s="1">
        <v>91</v>
      </c>
      <c r="CV1" s="1">
        <v>92</v>
      </c>
      <c r="CW1" s="1">
        <v>93</v>
      </c>
      <c r="CX1" s="1">
        <v>94</v>
      </c>
      <c r="CY1" s="1">
        <v>95</v>
      </c>
      <c r="CZ1" s="1">
        <v>96</v>
      </c>
      <c r="DA1" s="1">
        <v>97</v>
      </c>
      <c r="DB1" s="1">
        <v>98</v>
      </c>
      <c r="DC1" s="1">
        <v>99</v>
      </c>
      <c r="DD1" s="1">
        <v>100</v>
      </c>
      <c r="DE1" s="1">
        <v>101</v>
      </c>
      <c r="DF1" s="1">
        <v>102</v>
      </c>
      <c r="DG1" s="1">
        <v>103</v>
      </c>
      <c r="DH1" s="1">
        <v>104</v>
      </c>
      <c r="DI1" s="1">
        <v>105</v>
      </c>
      <c r="DJ1" s="1">
        <v>106</v>
      </c>
      <c r="DK1" s="1">
        <v>107</v>
      </c>
      <c r="DL1" s="1">
        <v>108</v>
      </c>
      <c r="DM1" s="1">
        <v>109</v>
      </c>
      <c r="DN1" s="1">
        <v>110</v>
      </c>
      <c r="DO1" s="1">
        <v>111</v>
      </c>
      <c r="DP1" s="1">
        <v>112</v>
      </c>
      <c r="DQ1" s="1">
        <v>113</v>
      </c>
      <c r="DR1" s="1">
        <v>114</v>
      </c>
      <c r="DS1" s="1">
        <v>115</v>
      </c>
      <c r="DT1" s="1">
        <v>116</v>
      </c>
      <c r="DU1" s="1">
        <v>117</v>
      </c>
      <c r="DV1" s="1">
        <v>118</v>
      </c>
      <c r="DW1" s="1">
        <v>119</v>
      </c>
      <c r="DX1" s="1">
        <v>120</v>
      </c>
      <c r="DY1" s="1">
        <v>121</v>
      </c>
      <c r="DZ1" s="1">
        <v>122</v>
      </c>
      <c r="EA1" s="1">
        <v>123</v>
      </c>
      <c r="EB1" s="1">
        <v>124</v>
      </c>
      <c r="EC1" s="1">
        <v>125</v>
      </c>
      <c r="ED1" s="1">
        <v>126</v>
      </c>
      <c r="EE1" s="1">
        <v>127</v>
      </c>
      <c r="EF1" s="1">
        <v>128</v>
      </c>
      <c r="EG1" s="1">
        <v>129</v>
      </c>
      <c r="EH1" s="1">
        <v>130</v>
      </c>
      <c r="EI1" s="1">
        <v>131</v>
      </c>
      <c r="EJ1" s="1">
        <v>132</v>
      </c>
      <c r="EK1" s="1">
        <v>133</v>
      </c>
      <c r="EL1" s="1">
        <v>134</v>
      </c>
      <c r="EM1" s="1">
        <v>135</v>
      </c>
      <c r="EN1" s="1">
        <v>136</v>
      </c>
      <c r="EO1" s="1">
        <v>137</v>
      </c>
      <c r="EP1" s="1">
        <v>138</v>
      </c>
      <c r="EQ1" s="1">
        <v>139</v>
      </c>
      <c r="ER1" s="1">
        <v>140</v>
      </c>
      <c r="ES1" s="1">
        <v>141</v>
      </c>
      <c r="ET1" s="1">
        <v>142</v>
      </c>
      <c r="EU1" s="1">
        <v>143</v>
      </c>
      <c r="EV1" s="1">
        <v>144</v>
      </c>
      <c r="EW1" s="1">
        <v>145</v>
      </c>
      <c r="EX1" s="1">
        <v>146</v>
      </c>
      <c r="EY1" s="1">
        <v>147</v>
      </c>
      <c r="EZ1" s="1">
        <v>148</v>
      </c>
      <c r="FA1" s="1">
        <v>149</v>
      </c>
      <c r="FB1" s="1">
        <v>150</v>
      </c>
      <c r="FC1" s="1">
        <v>151</v>
      </c>
      <c r="FD1" s="1">
        <v>152</v>
      </c>
      <c r="FE1" s="1">
        <v>153</v>
      </c>
      <c r="FF1" s="1">
        <v>154</v>
      </c>
      <c r="FG1" s="1">
        <v>155</v>
      </c>
      <c r="FH1" s="1">
        <v>156</v>
      </c>
      <c r="FI1" s="1">
        <v>157</v>
      </c>
      <c r="FJ1" s="1">
        <v>158</v>
      </c>
      <c r="FK1" s="1">
        <v>159</v>
      </c>
      <c r="FL1" s="1">
        <v>160</v>
      </c>
      <c r="FM1" s="1">
        <v>161</v>
      </c>
      <c r="FN1" s="1">
        <v>162</v>
      </c>
      <c r="FO1" s="1">
        <v>163</v>
      </c>
      <c r="FP1" s="1">
        <v>164</v>
      </c>
      <c r="FQ1" s="1">
        <v>165</v>
      </c>
      <c r="FR1" s="1">
        <v>166</v>
      </c>
      <c r="FS1" s="1">
        <v>167</v>
      </c>
      <c r="FT1" s="1">
        <v>168</v>
      </c>
      <c r="FU1" s="1">
        <v>169</v>
      </c>
      <c r="FV1" s="1">
        <v>170</v>
      </c>
      <c r="FW1" s="1">
        <v>171</v>
      </c>
      <c r="FX1" s="1">
        <v>172</v>
      </c>
      <c r="FY1" s="1">
        <v>173</v>
      </c>
      <c r="FZ1" s="1">
        <v>174</v>
      </c>
      <c r="GA1" s="1">
        <v>175</v>
      </c>
      <c r="GB1" s="1">
        <v>176</v>
      </c>
      <c r="GC1" s="1">
        <v>177</v>
      </c>
      <c r="GD1" s="1">
        <v>178</v>
      </c>
      <c r="GE1" s="1">
        <v>179</v>
      </c>
      <c r="GF1" s="1">
        <v>180</v>
      </c>
      <c r="GG1" s="1">
        <v>181</v>
      </c>
      <c r="GH1" s="1">
        <v>182</v>
      </c>
      <c r="GI1" s="1">
        <v>183</v>
      </c>
      <c r="GJ1" s="1">
        <v>184</v>
      </c>
      <c r="GK1" s="1">
        <v>185</v>
      </c>
      <c r="GL1" s="1">
        <v>186</v>
      </c>
      <c r="GM1" s="1">
        <v>187</v>
      </c>
      <c r="GN1" s="1">
        <v>188</v>
      </c>
      <c r="GO1" s="1">
        <v>189</v>
      </c>
      <c r="GP1" s="1">
        <v>190</v>
      </c>
      <c r="GQ1" s="1">
        <v>191</v>
      </c>
      <c r="GR1" s="1">
        <v>192</v>
      </c>
      <c r="GS1" s="1">
        <v>193</v>
      </c>
      <c r="GT1" s="1">
        <v>194</v>
      </c>
      <c r="GU1" s="1">
        <v>195</v>
      </c>
      <c r="GV1" s="1">
        <v>196</v>
      </c>
      <c r="GW1" s="1">
        <v>197</v>
      </c>
      <c r="GX1" s="1">
        <v>198</v>
      </c>
      <c r="GY1" s="1">
        <v>199</v>
      </c>
      <c r="GZ1" s="1">
        <v>200</v>
      </c>
      <c r="HA1" s="1">
        <v>201</v>
      </c>
      <c r="HB1" s="1">
        <v>202</v>
      </c>
      <c r="HC1" s="1">
        <v>203</v>
      </c>
      <c r="HD1" s="1">
        <v>204</v>
      </c>
      <c r="HE1" s="1">
        <v>205</v>
      </c>
      <c r="HF1" s="1">
        <v>206</v>
      </c>
      <c r="HG1" s="1">
        <v>207</v>
      </c>
      <c r="HH1" s="1">
        <v>208</v>
      </c>
      <c r="HI1" s="1">
        <v>209</v>
      </c>
      <c r="HJ1" s="1">
        <v>210</v>
      </c>
      <c r="HK1" s="1">
        <v>211</v>
      </c>
      <c r="HL1" s="1">
        <v>212</v>
      </c>
      <c r="HM1" s="1">
        <v>213</v>
      </c>
      <c r="HN1" s="1">
        <v>214</v>
      </c>
      <c r="HO1" s="1">
        <v>215</v>
      </c>
      <c r="HP1" s="1">
        <v>216</v>
      </c>
      <c r="HQ1" s="1">
        <v>217</v>
      </c>
      <c r="HR1" s="1">
        <v>218</v>
      </c>
      <c r="HS1" s="1">
        <v>219</v>
      </c>
      <c r="HT1" s="1">
        <v>220</v>
      </c>
      <c r="HU1" s="1">
        <v>221</v>
      </c>
      <c r="HV1" s="1">
        <v>222</v>
      </c>
      <c r="HW1" s="1">
        <v>223</v>
      </c>
      <c r="HX1" s="1">
        <v>224</v>
      </c>
      <c r="HY1" s="1">
        <v>225</v>
      </c>
      <c r="HZ1" s="1">
        <v>226</v>
      </c>
      <c r="IA1" s="1">
        <v>227</v>
      </c>
      <c r="IB1" s="1">
        <v>228</v>
      </c>
      <c r="IC1" s="1">
        <v>229</v>
      </c>
      <c r="ID1" s="1">
        <v>230</v>
      </c>
      <c r="IE1" s="1">
        <v>231</v>
      </c>
      <c r="IF1" s="1">
        <v>232</v>
      </c>
      <c r="IG1" s="1">
        <v>233</v>
      </c>
      <c r="IH1" s="1">
        <v>234</v>
      </c>
      <c r="II1" s="1">
        <v>235</v>
      </c>
      <c r="IJ1" s="1">
        <v>236</v>
      </c>
      <c r="IK1" s="1">
        <v>237</v>
      </c>
      <c r="IL1" s="1">
        <v>238</v>
      </c>
      <c r="IM1" s="1">
        <v>239</v>
      </c>
      <c r="IN1" s="1">
        <v>240</v>
      </c>
      <c r="IO1" s="1">
        <v>241</v>
      </c>
      <c r="IP1" s="1">
        <v>242</v>
      </c>
      <c r="IQ1" s="1">
        <v>243</v>
      </c>
      <c r="IR1" s="1">
        <v>244</v>
      </c>
      <c r="IS1" s="1">
        <v>245</v>
      </c>
      <c r="IT1" s="1">
        <v>246</v>
      </c>
      <c r="IU1" s="1">
        <v>247</v>
      </c>
      <c r="IV1" s="1">
        <v>248</v>
      </c>
      <c r="IW1" s="1">
        <v>249</v>
      </c>
      <c r="IX1" s="1">
        <v>250</v>
      </c>
      <c r="IY1" s="1">
        <v>251</v>
      </c>
      <c r="IZ1" s="1">
        <v>252</v>
      </c>
      <c r="JA1" s="1">
        <v>253</v>
      </c>
      <c r="JB1" s="1">
        <v>254</v>
      </c>
      <c r="JC1" s="1">
        <v>255</v>
      </c>
      <c r="JD1" s="1">
        <v>256</v>
      </c>
      <c r="JE1" s="1">
        <v>257</v>
      </c>
      <c r="JF1" s="1">
        <v>258</v>
      </c>
      <c r="JG1" s="1">
        <v>259</v>
      </c>
      <c r="JH1" s="1">
        <v>260</v>
      </c>
      <c r="JI1" s="1">
        <v>261</v>
      </c>
      <c r="JJ1" s="1">
        <v>262</v>
      </c>
      <c r="JK1" s="1">
        <v>263</v>
      </c>
      <c r="JL1" s="1">
        <v>264</v>
      </c>
      <c r="JM1" s="1">
        <v>265</v>
      </c>
      <c r="JN1" s="1">
        <v>266</v>
      </c>
      <c r="JO1" s="1">
        <v>267</v>
      </c>
      <c r="JP1" s="1">
        <v>268</v>
      </c>
      <c r="JQ1" s="1">
        <v>269</v>
      </c>
      <c r="JR1" s="1">
        <v>270</v>
      </c>
      <c r="JS1" s="1">
        <v>271</v>
      </c>
      <c r="JT1" s="1">
        <v>272</v>
      </c>
      <c r="JU1" s="1">
        <v>273</v>
      </c>
      <c r="JV1" s="1">
        <v>274</v>
      </c>
      <c r="JW1" s="1">
        <v>275</v>
      </c>
      <c r="JX1" s="1">
        <v>276</v>
      </c>
      <c r="JY1" s="1">
        <v>277</v>
      </c>
      <c r="JZ1" s="1">
        <v>278</v>
      </c>
      <c r="KA1" s="1">
        <v>279</v>
      </c>
      <c r="KB1" s="1">
        <v>280</v>
      </c>
      <c r="KC1" s="1">
        <v>281</v>
      </c>
      <c r="KD1" s="1">
        <v>282</v>
      </c>
      <c r="KE1" s="1">
        <v>283</v>
      </c>
      <c r="KF1" s="1">
        <v>284</v>
      </c>
      <c r="KG1" s="1">
        <v>285</v>
      </c>
      <c r="KH1" s="1">
        <v>286</v>
      </c>
      <c r="KI1" s="1">
        <v>287</v>
      </c>
      <c r="KJ1" s="1">
        <v>288</v>
      </c>
      <c r="KK1" s="1">
        <v>289</v>
      </c>
      <c r="KL1" s="1">
        <v>290</v>
      </c>
      <c r="KM1" s="1">
        <v>291</v>
      </c>
      <c r="KN1" s="1">
        <v>292</v>
      </c>
      <c r="KO1" s="1">
        <v>293</v>
      </c>
      <c r="KP1" s="1">
        <v>294</v>
      </c>
      <c r="KQ1" s="1">
        <v>295</v>
      </c>
      <c r="KR1" s="1">
        <v>296</v>
      </c>
      <c r="KS1" s="1">
        <v>297</v>
      </c>
      <c r="KT1" s="1">
        <v>298</v>
      </c>
      <c r="KU1" s="1">
        <v>299</v>
      </c>
      <c r="KV1" s="1">
        <v>300</v>
      </c>
      <c r="KW1" s="1">
        <v>301</v>
      </c>
      <c r="KX1" s="1">
        <v>302</v>
      </c>
      <c r="KY1" s="1">
        <v>303</v>
      </c>
      <c r="KZ1" s="1">
        <v>304</v>
      </c>
      <c r="LA1" s="1">
        <v>305</v>
      </c>
      <c r="LB1" s="1">
        <v>306</v>
      </c>
      <c r="LC1" s="1">
        <v>307</v>
      </c>
      <c r="LD1" s="1">
        <v>308</v>
      </c>
      <c r="LE1" s="1">
        <v>309</v>
      </c>
      <c r="LF1" s="1">
        <v>310</v>
      </c>
      <c r="LG1" s="1">
        <v>311</v>
      </c>
      <c r="LH1" s="1">
        <v>312</v>
      </c>
      <c r="LI1" s="1">
        <v>313</v>
      </c>
      <c r="LJ1" s="1">
        <v>314</v>
      </c>
      <c r="LK1" s="1">
        <v>315</v>
      </c>
      <c r="LL1" s="1">
        <v>316</v>
      </c>
      <c r="LM1" s="1">
        <v>317</v>
      </c>
      <c r="LN1" s="1">
        <v>318</v>
      </c>
      <c r="LO1" s="1">
        <v>319</v>
      </c>
      <c r="LP1" s="1">
        <v>320</v>
      </c>
      <c r="LQ1" s="1">
        <v>321</v>
      </c>
      <c r="LR1" s="1">
        <v>322</v>
      </c>
      <c r="LS1" s="1">
        <v>323</v>
      </c>
      <c r="LT1" s="1">
        <v>324</v>
      </c>
      <c r="LU1" s="1">
        <v>325</v>
      </c>
      <c r="LV1" s="1">
        <v>326</v>
      </c>
      <c r="LW1" s="1">
        <v>327</v>
      </c>
      <c r="LX1" s="1">
        <v>328</v>
      </c>
      <c r="LY1" s="1">
        <v>329</v>
      </c>
      <c r="LZ1" s="1">
        <v>330</v>
      </c>
      <c r="MA1" s="1">
        <v>331</v>
      </c>
      <c r="MB1" s="1">
        <v>332</v>
      </c>
      <c r="MC1" s="1">
        <v>333</v>
      </c>
      <c r="MD1" s="1">
        <v>334</v>
      </c>
      <c r="ME1" s="1">
        <v>335</v>
      </c>
      <c r="MF1" s="1">
        <v>336</v>
      </c>
      <c r="MG1" s="1">
        <v>337</v>
      </c>
      <c r="MH1" s="1">
        <v>338</v>
      </c>
      <c r="MI1" s="1">
        <v>339</v>
      </c>
      <c r="MJ1" s="1">
        <v>340</v>
      </c>
      <c r="MK1" s="1">
        <v>341</v>
      </c>
      <c r="ML1" s="1">
        <v>342</v>
      </c>
      <c r="MM1" s="1">
        <v>343</v>
      </c>
      <c r="MN1" s="1">
        <v>344</v>
      </c>
      <c r="MO1" s="1">
        <v>345</v>
      </c>
      <c r="MP1" s="1">
        <v>346</v>
      </c>
      <c r="MQ1" s="1">
        <v>347</v>
      </c>
      <c r="MR1" s="1">
        <v>348</v>
      </c>
      <c r="MS1" s="1">
        <v>349</v>
      </c>
      <c r="MT1" s="1">
        <v>350</v>
      </c>
      <c r="MU1" s="1">
        <v>351</v>
      </c>
      <c r="MV1" s="1">
        <v>352</v>
      </c>
      <c r="MW1" s="1">
        <v>353</v>
      </c>
      <c r="MX1" s="1">
        <v>354</v>
      </c>
      <c r="MY1" s="1">
        <v>355</v>
      </c>
      <c r="MZ1" s="1">
        <v>356</v>
      </c>
      <c r="NA1" s="1">
        <v>357</v>
      </c>
      <c r="NB1" s="1">
        <v>358</v>
      </c>
      <c r="NC1" s="1">
        <v>359</v>
      </c>
      <c r="ND1" s="1">
        <v>360</v>
      </c>
    </row>
    <row r="2" spans="1:368" x14ac:dyDescent="0.45">
      <c r="A2" t="s">
        <v>66</v>
      </c>
      <c r="B2">
        <f>(SUM(Kwaliteitsstandaard7a))/5</f>
        <v>0</v>
      </c>
      <c r="C2">
        <v>1</v>
      </c>
      <c r="D2">
        <f>C2/SUM($C$2:$C$5)</f>
        <v>0.25</v>
      </c>
      <c r="E2">
        <f>0</f>
        <v>0</v>
      </c>
      <c r="F2">
        <f>360*SUM($D$2:D2)</f>
        <v>90</v>
      </c>
      <c r="G2" t="s">
        <v>66</v>
      </c>
      <c r="H2">
        <f>IF(AND(H$1&gt;=$E2,H$1&lt;=$F2),$B2,0)</f>
        <v>0</v>
      </c>
      <c r="I2">
        <f t="shared" ref="I2:BT5" si="0">IF(AND(I$1&gt;=$E2,I$1&lt;=$F2),$B2,0)</f>
        <v>0</v>
      </c>
      <c r="J2">
        <f t="shared" si="0"/>
        <v>0</v>
      </c>
      <c r="K2">
        <f t="shared" si="0"/>
        <v>0</v>
      </c>
      <c r="L2">
        <f t="shared" si="0"/>
        <v>0</v>
      </c>
      <c r="M2">
        <f t="shared" si="0"/>
        <v>0</v>
      </c>
      <c r="N2">
        <f t="shared" si="0"/>
        <v>0</v>
      </c>
      <c r="O2">
        <f t="shared" si="0"/>
        <v>0</v>
      </c>
      <c r="P2">
        <f t="shared" si="0"/>
        <v>0</v>
      </c>
      <c r="Q2">
        <f t="shared" si="0"/>
        <v>0</v>
      </c>
      <c r="R2">
        <f t="shared" si="0"/>
        <v>0</v>
      </c>
      <c r="S2">
        <f t="shared" si="0"/>
        <v>0</v>
      </c>
      <c r="T2">
        <f t="shared" si="0"/>
        <v>0</v>
      </c>
      <c r="U2">
        <f t="shared" si="0"/>
        <v>0</v>
      </c>
      <c r="V2">
        <f t="shared" si="0"/>
        <v>0</v>
      </c>
      <c r="W2">
        <f t="shared" si="0"/>
        <v>0</v>
      </c>
      <c r="X2">
        <f t="shared" si="0"/>
        <v>0</v>
      </c>
      <c r="Y2">
        <f t="shared" si="0"/>
        <v>0</v>
      </c>
      <c r="Z2">
        <f t="shared" si="0"/>
        <v>0</v>
      </c>
      <c r="AA2">
        <f t="shared" si="0"/>
        <v>0</v>
      </c>
      <c r="AB2">
        <f t="shared" si="0"/>
        <v>0</v>
      </c>
      <c r="AC2">
        <f t="shared" si="0"/>
        <v>0</v>
      </c>
      <c r="AD2">
        <f t="shared" si="0"/>
        <v>0</v>
      </c>
      <c r="AE2">
        <f t="shared" si="0"/>
        <v>0</v>
      </c>
      <c r="AF2">
        <f t="shared" si="0"/>
        <v>0</v>
      </c>
      <c r="AG2">
        <f t="shared" si="0"/>
        <v>0</v>
      </c>
      <c r="AH2">
        <f t="shared" si="0"/>
        <v>0</v>
      </c>
      <c r="AI2">
        <f t="shared" si="0"/>
        <v>0</v>
      </c>
      <c r="AJ2">
        <f t="shared" si="0"/>
        <v>0</v>
      </c>
      <c r="AK2">
        <f t="shared" si="0"/>
        <v>0</v>
      </c>
      <c r="AL2">
        <f t="shared" si="0"/>
        <v>0</v>
      </c>
      <c r="AM2">
        <f t="shared" si="0"/>
        <v>0</v>
      </c>
      <c r="AN2">
        <f t="shared" si="0"/>
        <v>0</v>
      </c>
      <c r="AO2">
        <f t="shared" si="0"/>
        <v>0</v>
      </c>
      <c r="AP2">
        <f t="shared" si="0"/>
        <v>0</v>
      </c>
      <c r="AQ2">
        <f t="shared" si="0"/>
        <v>0</v>
      </c>
      <c r="AR2">
        <f t="shared" si="0"/>
        <v>0</v>
      </c>
      <c r="AS2">
        <f t="shared" si="0"/>
        <v>0</v>
      </c>
      <c r="AT2">
        <f t="shared" si="0"/>
        <v>0</v>
      </c>
      <c r="AU2">
        <f t="shared" si="0"/>
        <v>0</v>
      </c>
      <c r="AV2">
        <f t="shared" si="0"/>
        <v>0</v>
      </c>
      <c r="AW2">
        <f t="shared" si="0"/>
        <v>0</v>
      </c>
      <c r="AX2">
        <f t="shared" si="0"/>
        <v>0</v>
      </c>
      <c r="AY2">
        <f t="shared" si="0"/>
        <v>0</v>
      </c>
      <c r="AZ2">
        <f t="shared" si="0"/>
        <v>0</v>
      </c>
      <c r="BA2">
        <f t="shared" si="0"/>
        <v>0</v>
      </c>
      <c r="BB2">
        <f t="shared" si="0"/>
        <v>0</v>
      </c>
      <c r="BC2">
        <f t="shared" si="0"/>
        <v>0</v>
      </c>
      <c r="BD2">
        <f t="shared" si="0"/>
        <v>0</v>
      </c>
      <c r="BE2">
        <f t="shared" si="0"/>
        <v>0</v>
      </c>
      <c r="BF2">
        <f t="shared" si="0"/>
        <v>0</v>
      </c>
      <c r="BG2">
        <f t="shared" si="0"/>
        <v>0</v>
      </c>
      <c r="BH2">
        <f t="shared" si="0"/>
        <v>0</v>
      </c>
      <c r="BI2">
        <f t="shared" si="0"/>
        <v>0</v>
      </c>
      <c r="BJ2">
        <f t="shared" si="0"/>
        <v>0</v>
      </c>
      <c r="BK2">
        <f t="shared" si="0"/>
        <v>0</v>
      </c>
      <c r="BL2">
        <f t="shared" si="0"/>
        <v>0</v>
      </c>
      <c r="BM2">
        <f t="shared" si="0"/>
        <v>0</v>
      </c>
      <c r="BN2">
        <f t="shared" si="0"/>
        <v>0</v>
      </c>
      <c r="BO2">
        <f t="shared" si="0"/>
        <v>0</v>
      </c>
      <c r="BP2">
        <f t="shared" si="0"/>
        <v>0</v>
      </c>
      <c r="BQ2">
        <f t="shared" si="0"/>
        <v>0</v>
      </c>
      <c r="BR2">
        <f t="shared" si="0"/>
        <v>0</v>
      </c>
      <c r="BS2">
        <f t="shared" si="0"/>
        <v>0</v>
      </c>
      <c r="BT2">
        <f t="shared" si="0"/>
        <v>0</v>
      </c>
      <c r="BU2">
        <f t="shared" ref="BU2:EF5" si="1">IF(AND(BU$1&gt;=$E2,BU$1&lt;=$F2),$B2,0)</f>
        <v>0</v>
      </c>
      <c r="BV2">
        <f t="shared" si="1"/>
        <v>0</v>
      </c>
      <c r="BW2">
        <f t="shared" si="1"/>
        <v>0</v>
      </c>
      <c r="BX2">
        <f t="shared" si="1"/>
        <v>0</v>
      </c>
      <c r="BY2">
        <f t="shared" si="1"/>
        <v>0</v>
      </c>
      <c r="BZ2">
        <f t="shared" si="1"/>
        <v>0</v>
      </c>
      <c r="CA2">
        <f t="shared" si="1"/>
        <v>0</v>
      </c>
      <c r="CB2">
        <f t="shared" si="1"/>
        <v>0</v>
      </c>
      <c r="CC2">
        <f t="shared" si="1"/>
        <v>0</v>
      </c>
      <c r="CD2">
        <f t="shared" si="1"/>
        <v>0</v>
      </c>
      <c r="CE2">
        <f t="shared" si="1"/>
        <v>0</v>
      </c>
      <c r="CF2">
        <f t="shared" si="1"/>
        <v>0</v>
      </c>
      <c r="CG2">
        <f t="shared" si="1"/>
        <v>0</v>
      </c>
      <c r="CH2">
        <f t="shared" si="1"/>
        <v>0</v>
      </c>
      <c r="CI2">
        <f t="shared" si="1"/>
        <v>0</v>
      </c>
      <c r="CJ2">
        <f t="shared" si="1"/>
        <v>0</v>
      </c>
      <c r="CK2">
        <f t="shared" si="1"/>
        <v>0</v>
      </c>
      <c r="CL2">
        <f t="shared" si="1"/>
        <v>0</v>
      </c>
      <c r="CM2">
        <f t="shared" si="1"/>
        <v>0</v>
      </c>
      <c r="CN2">
        <f t="shared" si="1"/>
        <v>0</v>
      </c>
      <c r="CO2">
        <f t="shared" si="1"/>
        <v>0</v>
      </c>
      <c r="CP2">
        <f t="shared" si="1"/>
        <v>0</v>
      </c>
      <c r="CQ2">
        <f t="shared" si="1"/>
        <v>0</v>
      </c>
      <c r="CR2">
        <f t="shared" si="1"/>
        <v>0</v>
      </c>
      <c r="CS2">
        <f t="shared" si="1"/>
        <v>0</v>
      </c>
      <c r="CT2">
        <f t="shared" si="1"/>
        <v>0</v>
      </c>
      <c r="CU2">
        <f t="shared" si="1"/>
        <v>0</v>
      </c>
      <c r="CV2">
        <f t="shared" si="1"/>
        <v>0</v>
      </c>
      <c r="CW2">
        <f t="shared" si="1"/>
        <v>0</v>
      </c>
      <c r="CX2">
        <f t="shared" si="1"/>
        <v>0</v>
      </c>
      <c r="CY2">
        <f t="shared" si="1"/>
        <v>0</v>
      </c>
      <c r="CZ2">
        <f t="shared" si="1"/>
        <v>0</v>
      </c>
      <c r="DA2">
        <f t="shared" si="1"/>
        <v>0</v>
      </c>
      <c r="DB2">
        <f t="shared" si="1"/>
        <v>0</v>
      </c>
      <c r="DC2">
        <f t="shared" si="1"/>
        <v>0</v>
      </c>
      <c r="DD2">
        <f t="shared" si="1"/>
        <v>0</v>
      </c>
      <c r="DE2">
        <f t="shared" si="1"/>
        <v>0</v>
      </c>
      <c r="DF2">
        <f t="shared" si="1"/>
        <v>0</v>
      </c>
      <c r="DG2">
        <f t="shared" si="1"/>
        <v>0</v>
      </c>
      <c r="DH2">
        <f t="shared" si="1"/>
        <v>0</v>
      </c>
      <c r="DI2">
        <f t="shared" si="1"/>
        <v>0</v>
      </c>
      <c r="DJ2">
        <f t="shared" si="1"/>
        <v>0</v>
      </c>
      <c r="DK2">
        <f t="shared" si="1"/>
        <v>0</v>
      </c>
      <c r="DL2">
        <f t="shared" si="1"/>
        <v>0</v>
      </c>
      <c r="DM2">
        <f t="shared" si="1"/>
        <v>0</v>
      </c>
      <c r="DN2">
        <f t="shared" si="1"/>
        <v>0</v>
      </c>
      <c r="DO2">
        <f t="shared" si="1"/>
        <v>0</v>
      </c>
      <c r="DP2">
        <f t="shared" si="1"/>
        <v>0</v>
      </c>
      <c r="DQ2">
        <f t="shared" si="1"/>
        <v>0</v>
      </c>
      <c r="DR2">
        <f t="shared" si="1"/>
        <v>0</v>
      </c>
      <c r="DS2">
        <f t="shared" si="1"/>
        <v>0</v>
      </c>
      <c r="DT2">
        <f t="shared" si="1"/>
        <v>0</v>
      </c>
      <c r="DU2">
        <f t="shared" si="1"/>
        <v>0</v>
      </c>
      <c r="DV2">
        <f t="shared" si="1"/>
        <v>0</v>
      </c>
      <c r="DW2">
        <f t="shared" si="1"/>
        <v>0</v>
      </c>
      <c r="DX2">
        <f t="shared" si="1"/>
        <v>0</v>
      </c>
      <c r="DY2">
        <f t="shared" si="1"/>
        <v>0</v>
      </c>
      <c r="DZ2">
        <f t="shared" si="1"/>
        <v>0</v>
      </c>
      <c r="EA2">
        <f t="shared" si="1"/>
        <v>0</v>
      </c>
      <c r="EB2">
        <f t="shared" si="1"/>
        <v>0</v>
      </c>
      <c r="EC2">
        <f t="shared" si="1"/>
        <v>0</v>
      </c>
      <c r="ED2">
        <f t="shared" si="1"/>
        <v>0</v>
      </c>
      <c r="EE2">
        <f t="shared" si="1"/>
        <v>0</v>
      </c>
      <c r="EF2">
        <f t="shared" si="1"/>
        <v>0</v>
      </c>
      <c r="EG2">
        <f t="shared" ref="EG2:GR5" si="2">IF(AND(EG$1&gt;=$E2,EG$1&lt;=$F2),$B2,0)</f>
        <v>0</v>
      </c>
      <c r="EH2">
        <f t="shared" si="2"/>
        <v>0</v>
      </c>
      <c r="EI2">
        <f t="shared" si="2"/>
        <v>0</v>
      </c>
      <c r="EJ2">
        <f t="shared" si="2"/>
        <v>0</v>
      </c>
      <c r="EK2">
        <f t="shared" si="2"/>
        <v>0</v>
      </c>
      <c r="EL2">
        <f t="shared" si="2"/>
        <v>0</v>
      </c>
      <c r="EM2">
        <f t="shared" si="2"/>
        <v>0</v>
      </c>
      <c r="EN2">
        <f t="shared" si="2"/>
        <v>0</v>
      </c>
      <c r="EO2">
        <f t="shared" si="2"/>
        <v>0</v>
      </c>
      <c r="EP2">
        <f t="shared" si="2"/>
        <v>0</v>
      </c>
      <c r="EQ2">
        <f t="shared" si="2"/>
        <v>0</v>
      </c>
      <c r="ER2">
        <f t="shared" si="2"/>
        <v>0</v>
      </c>
      <c r="ES2">
        <f t="shared" si="2"/>
        <v>0</v>
      </c>
      <c r="ET2">
        <f t="shared" si="2"/>
        <v>0</v>
      </c>
      <c r="EU2">
        <f t="shared" si="2"/>
        <v>0</v>
      </c>
      <c r="EV2">
        <f t="shared" si="2"/>
        <v>0</v>
      </c>
      <c r="EW2">
        <f t="shared" si="2"/>
        <v>0</v>
      </c>
      <c r="EX2">
        <f t="shared" si="2"/>
        <v>0</v>
      </c>
      <c r="EY2">
        <f t="shared" si="2"/>
        <v>0</v>
      </c>
      <c r="EZ2">
        <f t="shared" si="2"/>
        <v>0</v>
      </c>
      <c r="FA2">
        <f t="shared" si="2"/>
        <v>0</v>
      </c>
      <c r="FB2">
        <f t="shared" si="2"/>
        <v>0</v>
      </c>
      <c r="FC2">
        <f t="shared" si="2"/>
        <v>0</v>
      </c>
      <c r="FD2">
        <f t="shared" si="2"/>
        <v>0</v>
      </c>
      <c r="FE2">
        <f t="shared" si="2"/>
        <v>0</v>
      </c>
      <c r="FF2">
        <f t="shared" si="2"/>
        <v>0</v>
      </c>
      <c r="FG2">
        <f t="shared" si="2"/>
        <v>0</v>
      </c>
      <c r="FH2">
        <f t="shared" si="2"/>
        <v>0</v>
      </c>
      <c r="FI2">
        <f t="shared" si="2"/>
        <v>0</v>
      </c>
      <c r="FJ2">
        <f t="shared" si="2"/>
        <v>0</v>
      </c>
      <c r="FK2">
        <f t="shared" si="2"/>
        <v>0</v>
      </c>
      <c r="FL2">
        <f t="shared" si="2"/>
        <v>0</v>
      </c>
      <c r="FM2">
        <f t="shared" si="2"/>
        <v>0</v>
      </c>
      <c r="FN2">
        <f t="shared" si="2"/>
        <v>0</v>
      </c>
      <c r="FO2">
        <f t="shared" si="2"/>
        <v>0</v>
      </c>
      <c r="FP2">
        <f t="shared" si="2"/>
        <v>0</v>
      </c>
      <c r="FQ2">
        <f t="shared" si="2"/>
        <v>0</v>
      </c>
      <c r="FR2">
        <f t="shared" si="2"/>
        <v>0</v>
      </c>
      <c r="FS2">
        <f t="shared" si="2"/>
        <v>0</v>
      </c>
      <c r="FT2">
        <f t="shared" si="2"/>
        <v>0</v>
      </c>
      <c r="FU2">
        <f t="shared" si="2"/>
        <v>0</v>
      </c>
      <c r="FV2">
        <f t="shared" si="2"/>
        <v>0</v>
      </c>
      <c r="FW2">
        <f t="shared" si="2"/>
        <v>0</v>
      </c>
      <c r="FX2">
        <f t="shared" si="2"/>
        <v>0</v>
      </c>
      <c r="FY2">
        <f t="shared" si="2"/>
        <v>0</v>
      </c>
      <c r="FZ2">
        <f t="shared" si="2"/>
        <v>0</v>
      </c>
      <c r="GA2">
        <f t="shared" si="2"/>
        <v>0</v>
      </c>
      <c r="GB2">
        <f t="shared" si="2"/>
        <v>0</v>
      </c>
      <c r="GC2">
        <f t="shared" si="2"/>
        <v>0</v>
      </c>
      <c r="GD2">
        <f t="shared" si="2"/>
        <v>0</v>
      </c>
      <c r="GE2">
        <f t="shared" si="2"/>
        <v>0</v>
      </c>
      <c r="GF2">
        <f t="shared" si="2"/>
        <v>0</v>
      </c>
      <c r="GG2">
        <f t="shared" si="2"/>
        <v>0</v>
      </c>
      <c r="GH2">
        <f t="shared" si="2"/>
        <v>0</v>
      </c>
      <c r="GI2">
        <f t="shared" si="2"/>
        <v>0</v>
      </c>
      <c r="GJ2">
        <f t="shared" si="2"/>
        <v>0</v>
      </c>
      <c r="GK2">
        <f t="shared" si="2"/>
        <v>0</v>
      </c>
      <c r="GL2">
        <f t="shared" si="2"/>
        <v>0</v>
      </c>
      <c r="GM2">
        <f t="shared" si="2"/>
        <v>0</v>
      </c>
      <c r="GN2">
        <f t="shared" si="2"/>
        <v>0</v>
      </c>
      <c r="GO2">
        <f t="shared" si="2"/>
        <v>0</v>
      </c>
      <c r="GP2">
        <f t="shared" si="2"/>
        <v>0</v>
      </c>
      <c r="GQ2">
        <f t="shared" si="2"/>
        <v>0</v>
      </c>
      <c r="GR2">
        <f t="shared" si="2"/>
        <v>0</v>
      </c>
      <c r="GS2">
        <f t="shared" ref="GS2:JD5" si="3">IF(AND(GS$1&gt;=$E2,GS$1&lt;=$F2),$B2,0)</f>
        <v>0</v>
      </c>
      <c r="GT2">
        <f t="shared" si="3"/>
        <v>0</v>
      </c>
      <c r="GU2">
        <f t="shared" si="3"/>
        <v>0</v>
      </c>
      <c r="GV2">
        <f t="shared" si="3"/>
        <v>0</v>
      </c>
      <c r="GW2">
        <f t="shared" si="3"/>
        <v>0</v>
      </c>
      <c r="GX2">
        <f t="shared" si="3"/>
        <v>0</v>
      </c>
      <c r="GY2">
        <f t="shared" si="3"/>
        <v>0</v>
      </c>
      <c r="GZ2">
        <f t="shared" si="3"/>
        <v>0</v>
      </c>
      <c r="HA2">
        <f t="shared" si="3"/>
        <v>0</v>
      </c>
      <c r="HB2">
        <f t="shared" si="3"/>
        <v>0</v>
      </c>
      <c r="HC2">
        <f t="shared" si="3"/>
        <v>0</v>
      </c>
      <c r="HD2">
        <f t="shared" si="3"/>
        <v>0</v>
      </c>
      <c r="HE2">
        <f t="shared" si="3"/>
        <v>0</v>
      </c>
      <c r="HF2">
        <f t="shared" si="3"/>
        <v>0</v>
      </c>
      <c r="HG2">
        <f t="shared" si="3"/>
        <v>0</v>
      </c>
      <c r="HH2">
        <f t="shared" si="3"/>
        <v>0</v>
      </c>
      <c r="HI2">
        <f t="shared" si="3"/>
        <v>0</v>
      </c>
      <c r="HJ2">
        <f t="shared" si="3"/>
        <v>0</v>
      </c>
      <c r="HK2">
        <f t="shared" si="3"/>
        <v>0</v>
      </c>
      <c r="HL2">
        <f t="shared" si="3"/>
        <v>0</v>
      </c>
      <c r="HM2">
        <f t="shared" si="3"/>
        <v>0</v>
      </c>
      <c r="HN2">
        <f t="shared" si="3"/>
        <v>0</v>
      </c>
      <c r="HO2">
        <f t="shared" si="3"/>
        <v>0</v>
      </c>
      <c r="HP2">
        <f t="shared" si="3"/>
        <v>0</v>
      </c>
      <c r="HQ2">
        <f t="shared" si="3"/>
        <v>0</v>
      </c>
      <c r="HR2">
        <f t="shared" si="3"/>
        <v>0</v>
      </c>
      <c r="HS2">
        <f t="shared" si="3"/>
        <v>0</v>
      </c>
      <c r="HT2">
        <f t="shared" si="3"/>
        <v>0</v>
      </c>
      <c r="HU2">
        <f t="shared" si="3"/>
        <v>0</v>
      </c>
      <c r="HV2">
        <f t="shared" si="3"/>
        <v>0</v>
      </c>
      <c r="HW2">
        <f t="shared" si="3"/>
        <v>0</v>
      </c>
      <c r="HX2">
        <f t="shared" si="3"/>
        <v>0</v>
      </c>
      <c r="HY2">
        <f t="shared" si="3"/>
        <v>0</v>
      </c>
      <c r="HZ2">
        <f t="shared" si="3"/>
        <v>0</v>
      </c>
      <c r="IA2">
        <f t="shared" si="3"/>
        <v>0</v>
      </c>
      <c r="IB2">
        <f t="shared" si="3"/>
        <v>0</v>
      </c>
      <c r="IC2">
        <f t="shared" si="3"/>
        <v>0</v>
      </c>
      <c r="ID2">
        <f t="shared" si="3"/>
        <v>0</v>
      </c>
      <c r="IE2">
        <f t="shared" si="3"/>
        <v>0</v>
      </c>
      <c r="IF2">
        <f t="shared" si="3"/>
        <v>0</v>
      </c>
      <c r="IG2">
        <f t="shared" si="3"/>
        <v>0</v>
      </c>
      <c r="IH2">
        <f t="shared" si="3"/>
        <v>0</v>
      </c>
      <c r="II2">
        <f t="shared" si="3"/>
        <v>0</v>
      </c>
      <c r="IJ2">
        <f t="shared" si="3"/>
        <v>0</v>
      </c>
      <c r="IK2">
        <f t="shared" si="3"/>
        <v>0</v>
      </c>
      <c r="IL2">
        <f t="shared" si="3"/>
        <v>0</v>
      </c>
      <c r="IM2">
        <f t="shared" si="3"/>
        <v>0</v>
      </c>
      <c r="IN2">
        <f t="shared" si="3"/>
        <v>0</v>
      </c>
      <c r="IO2">
        <f t="shared" si="3"/>
        <v>0</v>
      </c>
      <c r="IP2">
        <f t="shared" si="3"/>
        <v>0</v>
      </c>
      <c r="IQ2">
        <f t="shared" si="3"/>
        <v>0</v>
      </c>
      <c r="IR2">
        <f t="shared" si="3"/>
        <v>0</v>
      </c>
      <c r="IS2">
        <f t="shared" si="3"/>
        <v>0</v>
      </c>
      <c r="IT2">
        <f t="shared" si="3"/>
        <v>0</v>
      </c>
      <c r="IU2">
        <f t="shared" si="3"/>
        <v>0</v>
      </c>
      <c r="IV2">
        <f t="shared" si="3"/>
        <v>0</v>
      </c>
      <c r="IW2">
        <f t="shared" si="3"/>
        <v>0</v>
      </c>
      <c r="IX2">
        <f t="shared" si="3"/>
        <v>0</v>
      </c>
      <c r="IY2">
        <f t="shared" si="3"/>
        <v>0</v>
      </c>
      <c r="IZ2">
        <f t="shared" si="3"/>
        <v>0</v>
      </c>
      <c r="JA2">
        <f t="shared" si="3"/>
        <v>0</v>
      </c>
      <c r="JB2">
        <f t="shared" si="3"/>
        <v>0</v>
      </c>
      <c r="JC2">
        <f t="shared" si="3"/>
        <v>0</v>
      </c>
      <c r="JD2">
        <f t="shared" si="3"/>
        <v>0</v>
      </c>
      <c r="JE2">
        <f t="shared" ref="JE2:LP5" si="4">IF(AND(JE$1&gt;=$E2,JE$1&lt;=$F2),$B2,0)</f>
        <v>0</v>
      </c>
      <c r="JF2">
        <f t="shared" si="4"/>
        <v>0</v>
      </c>
      <c r="JG2">
        <f t="shared" si="4"/>
        <v>0</v>
      </c>
      <c r="JH2">
        <f t="shared" si="4"/>
        <v>0</v>
      </c>
      <c r="JI2">
        <f t="shared" si="4"/>
        <v>0</v>
      </c>
      <c r="JJ2">
        <f t="shared" si="4"/>
        <v>0</v>
      </c>
      <c r="JK2">
        <f t="shared" si="4"/>
        <v>0</v>
      </c>
      <c r="JL2">
        <f t="shared" si="4"/>
        <v>0</v>
      </c>
      <c r="JM2">
        <f t="shared" si="4"/>
        <v>0</v>
      </c>
      <c r="JN2">
        <f t="shared" si="4"/>
        <v>0</v>
      </c>
      <c r="JO2">
        <f t="shared" si="4"/>
        <v>0</v>
      </c>
      <c r="JP2">
        <f t="shared" si="4"/>
        <v>0</v>
      </c>
      <c r="JQ2">
        <f t="shared" si="4"/>
        <v>0</v>
      </c>
      <c r="JR2">
        <f t="shared" si="4"/>
        <v>0</v>
      </c>
      <c r="JS2">
        <f t="shared" si="4"/>
        <v>0</v>
      </c>
      <c r="JT2">
        <f t="shared" si="4"/>
        <v>0</v>
      </c>
      <c r="JU2">
        <f t="shared" si="4"/>
        <v>0</v>
      </c>
      <c r="JV2">
        <f t="shared" si="4"/>
        <v>0</v>
      </c>
      <c r="JW2">
        <f t="shared" si="4"/>
        <v>0</v>
      </c>
      <c r="JX2">
        <f t="shared" si="4"/>
        <v>0</v>
      </c>
      <c r="JY2">
        <f t="shared" si="4"/>
        <v>0</v>
      </c>
      <c r="JZ2">
        <f t="shared" si="4"/>
        <v>0</v>
      </c>
      <c r="KA2">
        <f t="shared" si="4"/>
        <v>0</v>
      </c>
      <c r="KB2">
        <f t="shared" si="4"/>
        <v>0</v>
      </c>
      <c r="KC2">
        <f t="shared" si="4"/>
        <v>0</v>
      </c>
      <c r="KD2">
        <f t="shared" si="4"/>
        <v>0</v>
      </c>
      <c r="KE2">
        <f t="shared" si="4"/>
        <v>0</v>
      </c>
      <c r="KF2">
        <f t="shared" si="4"/>
        <v>0</v>
      </c>
      <c r="KG2">
        <f t="shared" si="4"/>
        <v>0</v>
      </c>
      <c r="KH2">
        <f t="shared" si="4"/>
        <v>0</v>
      </c>
      <c r="KI2">
        <f t="shared" si="4"/>
        <v>0</v>
      </c>
      <c r="KJ2">
        <f t="shared" si="4"/>
        <v>0</v>
      </c>
      <c r="KK2">
        <f t="shared" si="4"/>
        <v>0</v>
      </c>
      <c r="KL2">
        <f t="shared" si="4"/>
        <v>0</v>
      </c>
      <c r="KM2">
        <f t="shared" si="4"/>
        <v>0</v>
      </c>
      <c r="KN2">
        <f t="shared" si="4"/>
        <v>0</v>
      </c>
      <c r="KO2">
        <f t="shared" si="4"/>
        <v>0</v>
      </c>
      <c r="KP2">
        <f t="shared" si="4"/>
        <v>0</v>
      </c>
      <c r="KQ2">
        <f t="shared" si="4"/>
        <v>0</v>
      </c>
      <c r="KR2">
        <f t="shared" si="4"/>
        <v>0</v>
      </c>
      <c r="KS2">
        <f t="shared" si="4"/>
        <v>0</v>
      </c>
      <c r="KT2">
        <f t="shared" si="4"/>
        <v>0</v>
      </c>
      <c r="KU2">
        <f t="shared" si="4"/>
        <v>0</v>
      </c>
      <c r="KV2">
        <f t="shared" si="4"/>
        <v>0</v>
      </c>
      <c r="KW2">
        <f t="shared" si="4"/>
        <v>0</v>
      </c>
      <c r="KX2">
        <f t="shared" si="4"/>
        <v>0</v>
      </c>
      <c r="KY2">
        <f t="shared" si="4"/>
        <v>0</v>
      </c>
      <c r="KZ2">
        <f t="shared" si="4"/>
        <v>0</v>
      </c>
      <c r="LA2">
        <f t="shared" si="4"/>
        <v>0</v>
      </c>
      <c r="LB2">
        <f t="shared" si="4"/>
        <v>0</v>
      </c>
      <c r="LC2">
        <f t="shared" si="4"/>
        <v>0</v>
      </c>
      <c r="LD2">
        <f t="shared" si="4"/>
        <v>0</v>
      </c>
      <c r="LE2">
        <f t="shared" si="4"/>
        <v>0</v>
      </c>
      <c r="LF2">
        <f t="shared" si="4"/>
        <v>0</v>
      </c>
      <c r="LG2">
        <f t="shared" si="4"/>
        <v>0</v>
      </c>
      <c r="LH2">
        <f t="shared" si="4"/>
        <v>0</v>
      </c>
      <c r="LI2">
        <f t="shared" si="4"/>
        <v>0</v>
      </c>
      <c r="LJ2">
        <f t="shared" si="4"/>
        <v>0</v>
      </c>
      <c r="LK2">
        <f t="shared" si="4"/>
        <v>0</v>
      </c>
      <c r="LL2">
        <f t="shared" si="4"/>
        <v>0</v>
      </c>
      <c r="LM2">
        <f t="shared" si="4"/>
        <v>0</v>
      </c>
      <c r="LN2">
        <f t="shared" si="4"/>
        <v>0</v>
      </c>
      <c r="LO2">
        <f t="shared" si="4"/>
        <v>0</v>
      </c>
      <c r="LP2">
        <f t="shared" si="4"/>
        <v>0</v>
      </c>
      <c r="LQ2">
        <f t="shared" ref="LQ2:ND5" si="5">IF(AND(LQ$1&gt;=$E2,LQ$1&lt;=$F2),$B2,0)</f>
        <v>0</v>
      </c>
      <c r="LR2">
        <f t="shared" si="5"/>
        <v>0</v>
      </c>
      <c r="LS2">
        <f t="shared" si="5"/>
        <v>0</v>
      </c>
      <c r="LT2">
        <f t="shared" si="5"/>
        <v>0</v>
      </c>
      <c r="LU2">
        <f t="shared" si="5"/>
        <v>0</v>
      </c>
      <c r="LV2">
        <f t="shared" si="5"/>
        <v>0</v>
      </c>
      <c r="LW2">
        <f t="shared" si="5"/>
        <v>0</v>
      </c>
      <c r="LX2">
        <f t="shared" si="5"/>
        <v>0</v>
      </c>
      <c r="LY2">
        <f t="shared" si="5"/>
        <v>0</v>
      </c>
      <c r="LZ2">
        <f t="shared" si="5"/>
        <v>0</v>
      </c>
      <c r="MA2">
        <f t="shared" si="5"/>
        <v>0</v>
      </c>
      <c r="MB2">
        <f t="shared" si="5"/>
        <v>0</v>
      </c>
      <c r="MC2">
        <f t="shared" si="5"/>
        <v>0</v>
      </c>
      <c r="MD2">
        <f t="shared" si="5"/>
        <v>0</v>
      </c>
      <c r="ME2">
        <f t="shared" si="5"/>
        <v>0</v>
      </c>
      <c r="MF2">
        <f t="shared" si="5"/>
        <v>0</v>
      </c>
      <c r="MG2">
        <f t="shared" si="5"/>
        <v>0</v>
      </c>
      <c r="MH2">
        <f t="shared" si="5"/>
        <v>0</v>
      </c>
      <c r="MI2">
        <f t="shared" si="5"/>
        <v>0</v>
      </c>
      <c r="MJ2">
        <f t="shared" si="5"/>
        <v>0</v>
      </c>
      <c r="MK2">
        <f t="shared" si="5"/>
        <v>0</v>
      </c>
      <c r="ML2">
        <f t="shared" si="5"/>
        <v>0</v>
      </c>
      <c r="MM2">
        <f t="shared" si="5"/>
        <v>0</v>
      </c>
      <c r="MN2">
        <f t="shared" si="5"/>
        <v>0</v>
      </c>
      <c r="MO2">
        <f t="shared" si="5"/>
        <v>0</v>
      </c>
      <c r="MP2">
        <f t="shared" si="5"/>
        <v>0</v>
      </c>
      <c r="MQ2">
        <f t="shared" si="5"/>
        <v>0</v>
      </c>
      <c r="MR2">
        <f t="shared" si="5"/>
        <v>0</v>
      </c>
      <c r="MS2">
        <f t="shared" si="5"/>
        <v>0</v>
      </c>
      <c r="MT2">
        <f t="shared" si="5"/>
        <v>0</v>
      </c>
      <c r="MU2">
        <f t="shared" si="5"/>
        <v>0</v>
      </c>
      <c r="MV2">
        <f t="shared" si="5"/>
        <v>0</v>
      </c>
      <c r="MW2">
        <f t="shared" si="5"/>
        <v>0</v>
      </c>
      <c r="MX2">
        <f t="shared" si="5"/>
        <v>0</v>
      </c>
      <c r="MY2">
        <f t="shared" si="5"/>
        <v>0</v>
      </c>
      <c r="MZ2">
        <f t="shared" si="5"/>
        <v>0</v>
      </c>
      <c r="NA2">
        <f t="shared" si="5"/>
        <v>0</v>
      </c>
      <c r="NB2">
        <f t="shared" si="5"/>
        <v>0</v>
      </c>
      <c r="NC2">
        <f t="shared" si="5"/>
        <v>0</v>
      </c>
      <c r="ND2">
        <f t="shared" si="5"/>
        <v>0</v>
      </c>
    </row>
    <row r="3" spans="1:368" x14ac:dyDescent="0.45">
      <c r="A3" t="s">
        <v>67</v>
      </c>
      <c r="B3">
        <f>(SUM(Kwaliteitsstandaard7b))/5</f>
        <v>0</v>
      </c>
      <c r="C3">
        <v>1</v>
      </c>
      <c r="D3">
        <f>C3/SUM($C$2:$C$5)</f>
        <v>0.25</v>
      </c>
      <c r="E3">
        <f>F2</f>
        <v>90</v>
      </c>
      <c r="F3">
        <f>360*SUM($D$2:D3)</f>
        <v>180</v>
      </c>
      <c r="G3" t="s">
        <v>67</v>
      </c>
      <c r="H3">
        <f t="shared" ref="H3:W5" si="6">IF(AND(H$1&gt;=$E3,H$1&lt;=$F3),$B3,0)</f>
        <v>0</v>
      </c>
      <c r="I3">
        <f t="shared" si="6"/>
        <v>0</v>
      </c>
      <c r="J3">
        <f t="shared" si="6"/>
        <v>0</v>
      </c>
      <c r="K3">
        <f t="shared" si="6"/>
        <v>0</v>
      </c>
      <c r="L3">
        <f t="shared" si="6"/>
        <v>0</v>
      </c>
      <c r="M3">
        <f t="shared" si="6"/>
        <v>0</v>
      </c>
      <c r="N3">
        <f t="shared" si="6"/>
        <v>0</v>
      </c>
      <c r="O3">
        <f t="shared" si="6"/>
        <v>0</v>
      </c>
      <c r="P3">
        <f t="shared" si="6"/>
        <v>0</v>
      </c>
      <c r="Q3">
        <f t="shared" si="6"/>
        <v>0</v>
      </c>
      <c r="R3">
        <f t="shared" si="6"/>
        <v>0</v>
      </c>
      <c r="S3">
        <f t="shared" si="6"/>
        <v>0</v>
      </c>
      <c r="T3">
        <f t="shared" si="6"/>
        <v>0</v>
      </c>
      <c r="U3">
        <f t="shared" si="6"/>
        <v>0</v>
      </c>
      <c r="V3">
        <f t="shared" si="6"/>
        <v>0</v>
      </c>
      <c r="W3">
        <f t="shared" si="6"/>
        <v>0</v>
      </c>
      <c r="X3">
        <f t="shared" si="0"/>
        <v>0</v>
      </c>
      <c r="Y3">
        <f t="shared" si="0"/>
        <v>0</v>
      </c>
      <c r="Z3">
        <f t="shared" si="0"/>
        <v>0</v>
      </c>
      <c r="AA3">
        <f t="shared" si="0"/>
        <v>0</v>
      </c>
      <c r="AB3">
        <f t="shared" si="0"/>
        <v>0</v>
      </c>
      <c r="AC3">
        <f t="shared" si="0"/>
        <v>0</v>
      </c>
      <c r="AD3">
        <f t="shared" si="0"/>
        <v>0</v>
      </c>
      <c r="AE3">
        <f t="shared" si="0"/>
        <v>0</v>
      </c>
      <c r="AF3">
        <f t="shared" si="0"/>
        <v>0</v>
      </c>
      <c r="AG3">
        <f t="shared" si="0"/>
        <v>0</v>
      </c>
      <c r="AH3">
        <f t="shared" si="0"/>
        <v>0</v>
      </c>
      <c r="AI3">
        <f t="shared" si="0"/>
        <v>0</v>
      </c>
      <c r="AJ3">
        <f t="shared" si="0"/>
        <v>0</v>
      </c>
      <c r="AK3">
        <f t="shared" si="0"/>
        <v>0</v>
      </c>
      <c r="AL3">
        <f t="shared" si="0"/>
        <v>0</v>
      </c>
      <c r="AM3">
        <f t="shared" si="0"/>
        <v>0</v>
      </c>
      <c r="AN3">
        <f t="shared" si="0"/>
        <v>0</v>
      </c>
      <c r="AO3">
        <f t="shared" si="0"/>
        <v>0</v>
      </c>
      <c r="AP3">
        <f t="shared" si="0"/>
        <v>0</v>
      </c>
      <c r="AQ3">
        <f t="shared" si="0"/>
        <v>0</v>
      </c>
      <c r="AR3">
        <f t="shared" si="0"/>
        <v>0</v>
      </c>
      <c r="AS3">
        <f t="shared" si="0"/>
        <v>0</v>
      </c>
      <c r="AT3">
        <f t="shared" si="0"/>
        <v>0</v>
      </c>
      <c r="AU3">
        <f t="shared" si="0"/>
        <v>0</v>
      </c>
      <c r="AV3">
        <f t="shared" si="0"/>
        <v>0</v>
      </c>
      <c r="AW3">
        <f t="shared" si="0"/>
        <v>0</v>
      </c>
      <c r="AX3">
        <f t="shared" si="0"/>
        <v>0</v>
      </c>
      <c r="AY3">
        <f t="shared" si="0"/>
        <v>0</v>
      </c>
      <c r="AZ3">
        <f t="shared" si="0"/>
        <v>0</v>
      </c>
      <c r="BA3">
        <f t="shared" si="0"/>
        <v>0</v>
      </c>
      <c r="BB3">
        <f t="shared" si="0"/>
        <v>0</v>
      </c>
      <c r="BC3">
        <f t="shared" si="0"/>
        <v>0</v>
      </c>
      <c r="BD3">
        <f t="shared" si="0"/>
        <v>0</v>
      </c>
      <c r="BE3">
        <f t="shared" si="0"/>
        <v>0</v>
      </c>
      <c r="BF3">
        <f t="shared" si="0"/>
        <v>0</v>
      </c>
      <c r="BG3">
        <f t="shared" si="0"/>
        <v>0</v>
      </c>
      <c r="BH3">
        <f t="shared" si="0"/>
        <v>0</v>
      </c>
      <c r="BI3">
        <f t="shared" si="0"/>
        <v>0</v>
      </c>
      <c r="BJ3">
        <f t="shared" si="0"/>
        <v>0</v>
      </c>
      <c r="BK3">
        <f t="shared" si="0"/>
        <v>0</v>
      </c>
      <c r="BL3">
        <f t="shared" si="0"/>
        <v>0</v>
      </c>
      <c r="BM3">
        <f t="shared" si="0"/>
        <v>0</v>
      </c>
      <c r="BN3">
        <f t="shared" si="0"/>
        <v>0</v>
      </c>
      <c r="BO3">
        <f t="shared" si="0"/>
        <v>0</v>
      </c>
      <c r="BP3">
        <f t="shared" si="0"/>
        <v>0</v>
      </c>
      <c r="BQ3">
        <f t="shared" si="0"/>
        <v>0</v>
      </c>
      <c r="BR3">
        <f t="shared" si="0"/>
        <v>0</v>
      </c>
      <c r="BS3">
        <f t="shared" si="0"/>
        <v>0</v>
      </c>
      <c r="BT3">
        <f t="shared" si="0"/>
        <v>0</v>
      </c>
      <c r="BU3">
        <f t="shared" si="1"/>
        <v>0</v>
      </c>
      <c r="BV3">
        <f t="shared" si="1"/>
        <v>0</v>
      </c>
      <c r="BW3">
        <f t="shared" si="1"/>
        <v>0</v>
      </c>
      <c r="BX3">
        <f t="shared" si="1"/>
        <v>0</v>
      </c>
      <c r="BY3">
        <f t="shared" si="1"/>
        <v>0</v>
      </c>
      <c r="BZ3">
        <f t="shared" si="1"/>
        <v>0</v>
      </c>
      <c r="CA3">
        <f t="shared" si="1"/>
        <v>0</v>
      </c>
      <c r="CB3">
        <f t="shared" si="1"/>
        <v>0</v>
      </c>
      <c r="CC3">
        <f t="shared" si="1"/>
        <v>0</v>
      </c>
      <c r="CD3">
        <f t="shared" si="1"/>
        <v>0</v>
      </c>
      <c r="CE3">
        <f t="shared" si="1"/>
        <v>0</v>
      </c>
      <c r="CF3">
        <f t="shared" si="1"/>
        <v>0</v>
      </c>
      <c r="CG3">
        <f t="shared" si="1"/>
        <v>0</v>
      </c>
      <c r="CH3">
        <f t="shared" si="1"/>
        <v>0</v>
      </c>
      <c r="CI3">
        <f t="shared" si="1"/>
        <v>0</v>
      </c>
      <c r="CJ3">
        <f t="shared" si="1"/>
        <v>0</v>
      </c>
      <c r="CK3">
        <f t="shared" si="1"/>
        <v>0</v>
      </c>
      <c r="CL3">
        <f t="shared" si="1"/>
        <v>0</v>
      </c>
      <c r="CM3">
        <f t="shared" si="1"/>
        <v>0</v>
      </c>
      <c r="CN3">
        <f t="shared" si="1"/>
        <v>0</v>
      </c>
      <c r="CO3">
        <f t="shared" si="1"/>
        <v>0</v>
      </c>
      <c r="CP3">
        <f t="shared" si="1"/>
        <v>0</v>
      </c>
      <c r="CQ3">
        <f t="shared" si="1"/>
        <v>0</v>
      </c>
      <c r="CR3">
        <f t="shared" si="1"/>
        <v>0</v>
      </c>
      <c r="CS3">
        <f t="shared" si="1"/>
        <v>0</v>
      </c>
      <c r="CT3">
        <f t="shared" si="1"/>
        <v>0</v>
      </c>
      <c r="CU3">
        <f t="shared" si="1"/>
        <v>0</v>
      </c>
      <c r="CV3">
        <f t="shared" si="1"/>
        <v>0</v>
      </c>
      <c r="CW3">
        <f t="shared" si="1"/>
        <v>0</v>
      </c>
      <c r="CX3">
        <f t="shared" si="1"/>
        <v>0</v>
      </c>
      <c r="CY3">
        <f t="shared" si="1"/>
        <v>0</v>
      </c>
      <c r="CZ3">
        <f t="shared" si="1"/>
        <v>0</v>
      </c>
      <c r="DA3">
        <f t="shared" si="1"/>
        <v>0</v>
      </c>
      <c r="DB3">
        <f t="shared" si="1"/>
        <v>0</v>
      </c>
      <c r="DC3">
        <f t="shared" si="1"/>
        <v>0</v>
      </c>
      <c r="DD3">
        <f t="shared" si="1"/>
        <v>0</v>
      </c>
      <c r="DE3">
        <f t="shared" si="1"/>
        <v>0</v>
      </c>
      <c r="DF3">
        <f t="shared" si="1"/>
        <v>0</v>
      </c>
      <c r="DG3">
        <f t="shared" si="1"/>
        <v>0</v>
      </c>
      <c r="DH3">
        <f t="shared" si="1"/>
        <v>0</v>
      </c>
      <c r="DI3">
        <f t="shared" si="1"/>
        <v>0</v>
      </c>
      <c r="DJ3">
        <f t="shared" si="1"/>
        <v>0</v>
      </c>
      <c r="DK3">
        <f t="shared" si="1"/>
        <v>0</v>
      </c>
      <c r="DL3">
        <f t="shared" si="1"/>
        <v>0</v>
      </c>
      <c r="DM3">
        <f t="shared" si="1"/>
        <v>0</v>
      </c>
      <c r="DN3">
        <f t="shared" si="1"/>
        <v>0</v>
      </c>
      <c r="DO3">
        <f t="shared" si="1"/>
        <v>0</v>
      </c>
      <c r="DP3">
        <f t="shared" si="1"/>
        <v>0</v>
      </c>
      <c r="DQ3">
        <f t="shared" si="1"/>
        <v>0</v>
      </c>
      <c r="DR3">
        <f t="shared" si="1"/>
        <v>0</v>
      </c>
      <c r="DS3">
        <f t="shared" si="1"/>
        <v>0</v>
      </c>
      <c r="DT3">
        <f t="shared" si="1"/>
        <v>0</v>
      </c>
      <c r="DU3">
        <f t="shared" si="1"/>
        <v>0</v>
      </c>
      <c r="DV3">
        <f t="shared" si="1"/>
        <v>0</v>
      </c>
      <c r="DW3">
        <f t="shared" si="1"/>
        <v>0</v>
      </c>
      <c r="DX3">
        <f t="shared" si="1"/>
        <v>0</v>
      </c>
      <c r="DY3">
        <f t="shared" si="1"/>
        <v>0</v>
      </c>
      <c r="DZ3">
        <f t="shared" si="1"/>
        <v>0</v>
      </c>
      <c r="EA3">
        <f t="shared" si="1"/>
        <v>0</v>
      </c>
      <c r="EB3">
        <f t="shared" si="1"/>
        <v>0</v>
      </c>
      <c r="EC3">
        <f t="shared" si="1"/>
        <v>0</v>
      </c>
      <c r="ED3">
        <f t="shared" si="1"/>
        <v>0</v>
      </c>
      <c r="EE3">
        <f t="shared" si="1"/>
        <v>0</v>
      </c>
      <c r="EF3">
        <f t="shared" si="1"/>
        <v>0</v>
      </c>
      <c r="EG3">
        <f t="shared" si="2"/>
        <v>0</v>
      </c>
      <c r="EH3">
        <f t="shared" si="2"/>
        <v>0</v>
      </c>
      <c r="EI3">
        <f t="shared" si="2"/>
        <v>0</v>
      </c>
      <c r="EJ3">
        <f t="shared" si="2"/>
        <v>0</v>
      </c>
      <c r="EK3">
        <f t="shared" si="2"/>
        <v>0</v>
      </c>
      <c r="EL3">
        <f t="shared" si="2"/>
        <v>0</v>
      </c>
      <c r="EM3">
        <f t="shared" si="2"/>
        <v>0</v>
      </c>
      <c r="EN3">
        <f t="shared" si="2"/>
        <v>0</v>
      </c>
      <c r="EO3">
        <f t="shared" si="2"/>
        <v>0</v>
      </c>
      <c r="EP3">
        <f t="shared" si="2"/>
        <v>0</v>
      </c>
      <c r="EQ3">
        <f t="shared" si="2"/>
        <v>0</v>
      </c>
      <c r="ER3">
        <f t="shared" si="2"/>
        <v>0</v>
      </c>
      <c r="ES3">
        <f t="shared" si="2"/>
        <v>0</v>
      </c>
      <c r="ET3">
        <f t="shared" si="2"/>
        <v>0</v>
      </c>
      <c r="EU3">
        <f t="shared" si="2"/>
        <v>0</v>
      </c>
      <c r="EV3">
        <f t="shared" si="2"/>
        <v>0</v>
      </c>
      <c r="EW3">
        <f t="shared" si="2"/>
        <v>0</v>
      </c>
      <c r="EX3">
        <f t="shared" si="2"/>
        <v>0</v>
      </c>
      <c r="EY3">
        <f t="shared" si="2"/>
        <v>0</v>
      </c>
      <c r="EZ3">
        <f t="shared" si="2"/>
        <v>0</v>
      </c>
      <c r="FA3">
        <f t="shared" si="2"/>
        <v>0</v>
      </c>
      <c r="FB3">
        <f t="shared" si="2"/>
        <v>0</v>
      </c>
      <c r="FC3">
        <f t="shared" si="2"/>
        <v>0</v>
      </c>
      <c r="FD3">
        <f t="shared" si="2"/>
        <v>0</v>
      </c>
      <c r="FE3">
        <f t="shared" si="2"/>
        <v>0</v>
      </c>
      <c r="FF3">
        <f t="shared" si="2"/>
        <v>0</v>
      </c>
      <c r="FG3">
        <f t="shared" si="2"/>
        <v>0</v>
      </c>
      <c r="FH3">
        <f t="shared" si="2"/>
        <v>0</v>
      </c>
      <c r="FI3">
        <f t="shared" si="2"/>
        <v>0</v>
      </c>
      <c r="FJ3">
        <f t="shared" si="2"/>
        <v>0</v>
      </c>
      <c r="FK3">
        <f t="shared" si="2"/>
        <v>0</v>
      </c>
      <c r="FL3">
        <f t="shared" si="2"/>
        <v>0</v>
      </c>
      <c r="FM3">
        <f t="shared" si="2"/>
        <v>0</v>
      </c>
      <c r="FN3">
        <f t="shared" si="2"/>
        <v>0</v>
      </c>
      <c r="FO3">
        <f t="shared" si="2"/>
        <v>0</v>
      </c>
      <c r="FP3">
        <f t="shared" si="2"/>
        <v>0</v>
      </c>
      <c r="FQ3">
        <f t="shared" si="2"/>
        <v>0</v>
      </c>
      <c r="FR3">
        <f t="shared" si="2"/>
        <v>0</v>
      </c>
      <c r="FS3">
        <f t="shared" si="2"/>
        <v>0</v>
      </c>
      <c r="FT3">
        <f t="shared" si="2"/>
        <v>0</v>
      </c>
      <c r="FU3">
        <f t="shared" si="2"/>
        <v>0</v>
      </c>
      <c r="FV3">
        <f t="shared" si="2"/>
        <v>0</v>
      </c>
      <c r="FW3">
        <f t="shared" si="2"/>
        <v>0</v>
      </c>
      <c r="FX3">
        <f t="shared" si="2"/>
        <v>0</v>
      </c>
      <c r="FY3">
        <f t="shared" si="2"/>
        <v>0</v>
      </c>
      <c r="FZ3">
        <f t="shared" si="2"/>
        <v>0</v>
      </c>
      <c r="GA3">
        <f t="shared" si="2"/>
        <v>0</v>
      </c>
      <c r="GB3">
        <f t="shared" si="2"/>
        <v>0</v>
      </c>
      <c r="GC3">
        <f t="shared" si="2"/>
        <v>0</v>
      </c>
      <c r="GD3">
        <f t="shared" si="2"/>
        <v>0</v>
      </c>
      <c r="GE3">
        <f t="shared" si="2"/>
        <v>0</v>
      </c>
      <c r="GF3">
        <f t="shared" si="2"/>
        <v>0</v>
      </c>
      <c r="GG3">
        <f t="shared" si="2"/>
        <v>0</v>
      </c>
      <c r="GH3">
        <f t="shared" si="2"/>
        <v>0</v>
      </c>
      <c r="GI3">
        <f t="shared" si="2"/>
        <v>0</v>
      </c>
      <c r="GJ3">
        <f t="shared" si="2"/>
        <v>0</v>
      </c>
      <c r="GK3">
        <f t="shared" si="2"/>
        <v>0</v>
      </c>
      <c r="GL3">
        <f t="shared" si="2"/>
        <v>0</v>
      </c>
      <c r="GM3">
        <f t="shared" si="2"/>
        <v>0</v>
      </c>
      <c r="GN3">
        <f t="shared" si="2"/>
        <v>0</v>
      </c>
      <c r="GO3">
        <f t="shared" si="2"/>
        <v>0</v>
      </c>
      <c r="GP3">
        <f t="shared" si="2"/>
        <v>0</v>
      </c>
      <c r="GQ3">
        <f t="shared" si="2"/>
        <v>0</v>
      </c>
      <c r="GR3">
        <f t="shared" si="2"/>
        <v>0</v>
      </c>
      <c r="GS3">
        <f t="shared" si="3"/>
        <v>0</v>
      </c>
      <c r="GT3">
        <f t="shared" si="3"/>
        <v>0</v>
      </c>
      <c r="GU3">
        <f t="shared" si="3"/>
        <v>0</v>
      </c>
      <c r="GV3">
        <f t="shared" si="3"/>
        <v>0</v>
      </c>
      <c r="GW3">
        <f t="shared" si="3"/>
        <v>0</v>
      </c>
      <c r="GX3">
        <f t="shared" si="3"/>
        <v>0</v>
      </c>
      <c r="GY3">
        <f t="shared" si="3"/>
        <v>0</v>
      </c>
      <c r="GZ3">
        <f t="shared" si="3"/>
        <v>0</v>
      </c>
      <c r="HA3">
        <f t="shared" si="3"/>
        <v>0</v>
      </c>
      <c r="HB3">
        <f t="shared" si="3"/>
        <v>0</v>
      </c>
      <c r="HC3">
        <f t="shared" si="3"/>
        <v>0</v>
      </c>
      <c r="HD3">
        <f t="shared" si="3"/>
        <v>0</v>
      </c>
      <c r="HE3">
        <f t="shared" si="3"/>
        <v>0</v>
      </c>
      <c r="HF3">
        <f t="shared" si="3"/>
        <v>0</v>
      </c>
      <c r="HG3">
        <f t="shared" si="3"/>
        <v>0</v>
      </c>
      <c r="HH3">
        <f t="shared" si="3"/>
        <v>0</v>
      </c>
      <c r="HI3">
        <f t="shared" si="3"/>
        <v>0</v>
      </c>
      <c r="HJ3">
        <f t="shared" si="3"/>
        <v>0</v>
      </c>
      <c r="HK3">
        <f t="shared" si="3"/>
        <v>0</v>
      </c>
      <c r="HL3">
        <f t="shared" si="3"/>
        <v>0</v>
      </c>
      <c r="HM3">
        <f t="shared" si="3"/>
        <v>0</v>
      </c>
      <c r="HN3">
        <f t="shared" si="3"/>
        <v>0</v>
      </c>
      <c r="HO3">
        <f t="shared" si="3"/>
        <v>0</v>
      </c>
      <c r="HP3">
        <f t="shared" si="3"/>
        <v>0</v>
      </c>
      <c r="HQ3">
        <f t="shared" si="3"/>
        <v>0</v>
      </c>
      <c r="HR3">
        <f t="shared" si="3"/>
        <v>0</v>
      </c>
      <c r="HS3">
        <f t="shared" si="3"/>
        <v>0</v>
      </c>
      <c r="HT3">
        <f t="shared" si="3"/>
        <v>0</v>
      </c>
      <c r="HU3">
        <f t="shared" si="3"/>
        <v>0</v>
      </c>
      <c r="HV3">
        <f t="shared" si="3"/>
        <v>0</v>
      </c>
      <c r="HW3">
        <f t="shared" si="3"/>
        <v>0</v>
      </c>
      <c r="HX3">
        <f t="shared" si="3"/>
        <v>0</v>
      </c>
      <c r="HY3">
        <f t="shared" si="3"/>
        <v>0</v>
      </c>
      <c r="HZ3">
        <f t="shared" si="3"/>
        <v>0</v>
      </c>
      <c r="IA3">
        <f t="shared" si="3"/>
        <v>0</v>
      </c>
      <c r="IB3">
        <f t="shared" si="3"/>
        <v>0</v>
      </c>
      <c r="IC3">
        <f t="shared" si="3"/>
        <v>0</v>
      </c>
      <c r="ID3">
        <f t="shared" si="3"/>
        <v>0</v>
      </c>
      <c r="IE3">
        <f t="shared" si="3"/>
        <v>0</v>
      </c>
      <c r="IF3">
        <f t="shared" si="3"/>
        <v>0</v>
      </c>
      <c r="IG3">
        <f t="shared" si="3"/>
        <v>0</v>
      </c>
      <c r="IH3">
        <f t="shared" si="3"/>
        <v>0</v>
      </c>
      <c r="II3">
        <f t="shared" si="3"/>
        <v>0</v>
      </c>
      <c r="IJ3">
        <f t="shared" si="3"/>
        <v>0</v>
      </c>
      <c r="IK3">
        <f t="shared" si="3"/>
        <v>0</v>
      </c>
      <c r="IL3">
        <f t="shared" si="3"/>
        <v>0</v>
      </c>
      <c r="IM3">
        <f t="shared" si="3"/>
        <v>0</v>
      </c>
      <c r="IN3">
        <f t="shared" si="3"/>
        <v>0</v>
      </c>
      <c r="IO3">
        <f t="shared" si="3"/>
        <v>0</v>
      </c>
      <c r="IP3">
        <f t="shared" si="3"/>
        <v>0</v>
      </c>
      <c r="IQ3">
        <f t="shared" si="3"/>
        <v>0</v>
      </c>
      <c r="IR3">
        <f t="shared" si="3"/>
        <v>0</v>
      </c>
      <c r="IS3">
        <f t="shared" si="3"/>
        <v>0</v>
      </c>
      <c r="IT3">
        <f t="shared" si="3"/>
        <v>0</v>
      </c>
      <c r="IU3">
        <f t="shared" si="3"/>
        <v>0</v>
      </c>
      <c r="IV3">
        <f t="shared" si="3"/>
        <v>0</v>
      </c>
      <c r="IW3">
        <f t="shared" si="3"/>
        <v>0</v>
      </c>
      <c r="IX3">
        <f t="shared" si="3"/>
        <v>0</v>
      </c>
      <c r="IY3">
        <f t="shared" si="3"/>
        <v>0</v>
      </c>
      <c r="IZ3">
        <f t="shared" si="3"/>
        <v>0</v>
      </c>
      <c r="JA3">
        <f t="shared" si="3"/>
        <v>0</v>
      </c>
      <c r="JB3">
        <f t="shared" si="3"/>
        <v>0</v>
      </c>
      <c r="JC3">
        <f t="shared" si="3"/>
        <v>0</v>
      </c>
      <c r="JD3">
        <f t="shared" si="3"/>
        <v>0</v>
      </c>
      <c r="JE3">
        <f t="shared" si="4"/>
        <v>0</v>
      </c>
      <c r="JF3">
        <f t="shared" si="4"/>
        <v>0</v>
      </c>
      <c r="JG3">
        <f t="shared" si="4"/>
        <v>0</v>
      </c>
      <c r="JH3">
        <f t="shared" si="4"/>
        <v>0</v>
      </c>
      <c r="JI3">
        <f t="shared" si="4"/>
        <v>0</v>
      </c>
      <c r="JJ3">
        <f t="shared" si="4"/>
        <v>0</v>
      </c>
      <c r="JK3">
        <f t="shared" si="4"/>
        <v>0</v>
      </c>
      <c r="JL3">
        <f t="shared" si="4"/>
        <v>0</v>
      </c>
      <c r="JM3">
        <f t="shared" si="4"/>
        <v>0</v>
      </c>
      <c r="JN3">
        <f t="shared" si="4"/>
        <v>0</v>
      </c>
      <c r="JO3">
        <f t="shared" si="4"/>
        <v>0</v>
      </c>
      <c r="JP3">
        <f t="shared" si="4"/>
        <v>0</v>
      </c>
      <c r="JQ3">
        <f t="shared" si="4"/>
        <v>0</v>
      </c>
      <c r="JR3">
        <f t="shared" si="4"/>
        <v>0</v>
      </c>
      <c r="JS3">
        <f t="shared" si="4"/>
        <v>0</v>
      </c>
      <c r="JT3">
        <f t="shared" si="4"/>
        <v>0</v>
      </c>
      <c r="JU3">
        <f t="shared" si="4"/>
        <v>0</v>
      </c>
      <c r="JV3">
        <f t="shared" si="4"/>
        <v>0</v>
      </c>
      <c r="JW3">
        <f t="shared" si="4"/>
        <v>0</v>
      </c>
      <c r="JX3">
        <f t="shared" si="4"/>
        <v>0</v>
      </c>
      <c r="JY3">
        <f t="shared" si="4"/>
        <v>0</v>
      </c>
      <c r="JZ3">
        <f t="shared" si="4"/>
        <v>0</v>
      </c>
      <c r="KA3">
        <f t="shared" si="4"/>
        <v>0</v>
      </c>
      <c r="KB3">
        <f t="shared" si="4"/>
        <v>0</v>
      </c>
      <c r="KC3">
        <f t="shared" si="4"/>
        <v>0</v>
      </c>
      <c r="KD3">
        <f t="shared" si="4"/>
        <v>0</v>
      </c>
      <c r="KE3">
        <f t="shared" si="4"/>
        <v>0</v>
      </c>
      <c r="KF3">
        <f t="shared" si="4"/>
        <v>0</v>
      </c>
      <c r="KG3">
        <f t="shared" si="4"/>
        <v>0</v>
      </c>
      <c r="KH3">
        <f t="shared" si="4"/>
        <v>0</v>
      </c>
      <c r="KI3">
        <f t="shared" si="4"/>
        <v>0</v>
      </c>
      <c r="KJ3">
        <f t="shared" si="4"/>
        <v>0</v>
      </c>
      <c r="KK3">
        <f t="shared" si="4"/>
        <v>0</v>
      </c>
      <c r="KL3">
        <f t="shared" si="4"/>
        <v>0</v>
      </c>
      <c r="KM3">
        <f t="shared" si="4"/>
        <v>0</v>
      </c>
      <c r="KN3">
        <f t="shared" si="4"/>
        <v>0</v>
      </c>
      <c r="KO3">
        <f t="shared" si="4"/>
        <v>0</v>
      </c>
      <c r="KP3">
        <f t="shared" si="4"/>
        <v>0</v>
      </c>
      <c r="KQ3">
        <f t="shared" si="4"/>
        <v>0</v>
      </c>
      <c r="KR3">
        <f t="shared" si="4"/>
        <v>0</v>
      </c>
      <c r="KS3">
        <f t="shared" si="4"/>
        <v>0</v>
      </c>
      <c r="KT3">
        <f t="shared" si="4"/>
        <v>0</v>
      </c>
      <c r="KU3">
        <f t="shared" si="4"/>
        <v>0</v>
      </c>
      <c r="KV3">
        <f t="shared" si="4"/>
        <v>0</v>
      </c>
      <c r="KW3">
        <f t="shared" si="4"/>
        <v>0</v>
      </c>
      <c r="KX3">
        <f t="shared" si="4"/>
        <v>0</v>
      </c>
      <c r="KY3">
        <f t="shared" si="4"/>
        <v>0</v>
      </c>
      <c r="KZ3">
        <f t="shared" si="4"/>
        <v>0</v>
      </c>
      <c r="LA3">
        <f t="shared" si="4"/>
        <v>0</v>
      </c>
      <c r="LB3">
        <f t="shared" si="4"/>
        <v>0</v>
      </c>
      <c r="LC3">
        <f t="shared" si="4"/>
        <v>0</v>
      </c>
      <c r="LD3">
        <f t="shared" si="4"/>
        <v>0</v>
      </c>
      <c r="LE3">
        <f t="shared" si="4"/>
        <v>0</v>
      </c>
      <c r="LF3">
        <f t="shared" si="4"/>
        <v>0</v>
      </c>
      <c r="LG3">
        <f t="shared" si="4"/>
        <v>0</v>
      </c>
      <c r="LH3">
        <f t="shared" si="4"/>
        <v>0</v>
      </c>
      <c r="LI3">
        <f t="shared" si="4"/>
        <v>0</v>
      </c>
      <c r="LJ3">
        <f t="shared" si="4"/>
        <v>0</v>
      </c>
      <c r="LK3">
        <f t="shared" si="4"/>
        <v>0</v>
      </c>
      <c r="LL3">
        <f t="shared" si="4"/>
        <v>0</v>
      </c>
      <c r="LM3">
        <f t="shared" si="4"/>
        <v>0</v>
      </c>
      <c r="LN3">
        <f t="shared" si="4"/>
        <v>0</v>
      </c>
      <c r="LO3">
        <f t="shared" si="4"/>
        <v>0</v>
      </c>
      <c r="LP3">
        <f t="shared" si="4"/>
        <v>0</v>
      </c>
      <c r="LQ3">
        <f t="shared" si="5"/>
        <v>0</v>
      </c>
      <c r="LR3">
        <f t="shared" si="5"/>
        <v>0</v>
      </c>
      <c r="LS3">
        <f t="shared" si="5"/>
        <v>0</v>
      </c>
      <c r="LT3">
        <f t="shared" si="5"/>
        <v>0</v>
      </c>
      <c r="LU3">
        <f t="shared" si="5"/>
        <v>0</v>
      </c>
      <c r="LV3">
        <f t="shared" si="5"/>
        <v>0</v>
      </c>
      <c r="LW3">
        <f t="shared" si="5"/>
        <v>0</v>
      </c>
      <c r="LX3">
        <f t="shared" si="5"/>
        <v>0</v>
      </c>
      <c r="LY3">
        <f t="shared" si="5"/>
        <v>0</v>
      </c>
      <c r="LZ3">
        <f t="shared" si="5"/>
        <v>0</v>
      </c>
      <c r="MA3">
        <f t="shared" si="5"/>
        <v>0</v>
      </c>
      <c r="MB3">
        <f t="shared" si="5"/>
        <v>0</v>
      </c>
      <c r="MC3">
        <f t="shared" si="5"/>
        <v>0</v>
      </c>
      <c r="MD3">
        <f t="shared" si="5"/>
        <v>0</v>
      </c>
      <c r="ME3">
        <f t="shared" si="5"/>
        <v>0</v>
      </c>
      <c r="MF3">
        <f t="shared" si="5"/>
        <v>0</v>
      </c>
      <c r="MG3">
        <f t="shared" si="5"/>
        <v>0</v>
      </c>
      <c r="MH3">
        <f t="shared" si="5"/>
        <v>0</v>
      </c>
      <c r="MI3">
        <f t="shared" si="5"/>
        <v>0</v>
      </c>
      <c r="MJ3">
        <f t="shared" si="5"/>
        <v>0</v>
      </c>
      <c r="MK3">
        <f t="shared" si="5"/>
        <v>0</v>
      </c>
      <c r="ML3">
        <f t="shared" si="5"/>
        <v>0</v>
      </c>
      <c r="MM3">
        <f t="shared" si="5"/>
        <v>0</v>
      </c>
      <c r="MN3">
        <f t="shared" si="5"/>
        <v>0</v>
      </c>
      <c r="MO3">
        <f t="shared" si="5"/>
        <v>0</v>
      </c>
      <c r="MP3">
        <f t="shared" si="5"/>
        <v>0</v>
      </c>
      <c r="MQ3">
        <f t="shared" si="5"/>
        <v>0</v>
      </c>
      <c r="MR3">
        <f t="shared" si="5"/>
        <v>0</v>
      </c>
      <c r="MS3">
        <f t="shared" si="5"/>
        <v>0</v>
      </c>
      <c r="MT3">
        <f t="shared" si="5"/>
        <v>0</v>
      </c>
      <c r="MU3">
        <f t="shared" si="5"/>
        <v>0</v>
      </c>
      <c r="MV3">
        <f t="shared" si="5"/>
        <v>0</v>
      </c>
      <c r="MW3">
        <f t="shared" si="5"/>
        <v>0</v>
      </c>
      <c r="MX3">
        <f t="shared" si="5"/>
        <v>0</v>
      </c>
      <c r="MY3">
        <f t="shared" si="5"/>
        <v>0</v>
      </c>
      <c r="MZ3">
        <f t="shared" si="5"/>
        <v>0</v>
      </c>
      <c r="NA3">
        <f t="shared" si="5"/>
        <v>0</v>
      </c>
      <c r="NB3">
        <f t="shared" si="5"/>
        <v>0</v>
      </c>
      <c r="NC3">
        <f t="shared" si="5"/>
        <v>0</v>
      </c>
      <c r="ND3">
        <f t="shared" si="5"/>
        <v>0</v>
      </c>
    </row>
    <row r="4" spans="1:368" x14ac:dyDescent="0.45">
      <c r="A4" t="s">
        <v>168</v>
      </c>
      <c r="B4">
        <f>(SUM(Kwaliteitsstandaard7d))/5</f>
        <v>0</v>
      </c>
      <c r="C4">
        <v>1</v>
      </c>
      <c r="D4">
        <f>C4/SUM($C$2:$C$5)</f>
        <v>0.25</v>
      </c>
      <c r="E4">
        <f t="shared" ref="E4:E5" si="7">F3</f>
        <v>180</v>
      </c>
      <c r="F4">
        <f>360*SUM($D$2:D4)</f>
        <v>270</v>
      </c>
      <c r="G4" t="s">
        <v>168</v>
      </c>
      <c r="H4">
        <f t="shared" si="6"/>
        <v>0</v>
      </c>
      <c r="I4">
        <f t="shared" si="6"/>
        <v>0</v>
      </c>
      <c r="J4">
        <f t="shared" si="6"/>
        <v>0</v>
      </c>
      <c r="K4">
        <f t="shared" si="6"/>
        <v>0</v>
      </c>
      <c r="L4">
        <f t="shared" si="6"/>
        <v>0</v>
      </c>
      <c r="M4">
        <f t="shared" si="6"/>
        <v>0</v>
      </c>
      <c r="N4">
        <f t="shared" si="6"/>
        <v>0</v>
      </c>
      <c r="O4">
        <f t="shared" si="6"/>
        <v>0</v>
      </c>
      <c r="P4">
        <f t="shared" si="6"/>
        <v>0</v>
      </c>
      <c r="Q4">
        <f t="shared" si="6"/>
        <v>0</v>
      </c>
      <c r="R4">
        <f t="shared" si="6"/>
        <v>0</v>
      </c>
      <c r="S4">
        <f t="shared" si="6"/>
        <v>0</v>
      </c>
      <c r="T4">
        <f t="shared" si="6"/>
        <v>0</v>
      </c>
      <c r="U4">
        <f t="shared" si="6"/>
        <v>0</v>
      </c>
      <c r="V4">
        <f t="shared" si="6"/>
        <v>0</v>
      </c>
      <c r="W4">
        <f t="shared" si="6"/>
        <v>0</v>
      </c>
      <c r="X4">
        <f t="shared" si="0"/>
        <v>0</v>
      </c>
      <c r="Y4">
        <f t="shared" si="0"/>
        <v>0</v>
      </c>
      <c r="Z4">
        <f t="shared" si="0"/>
        <v>0</v>
      </c>
      <c r="AA4">
        <f t="shared" si="0"/>
        <v>0</v>
      </c>
      <c r="AB4">
        <f t="shared" si="0"/>
        <v>0</v>
      </c>
      <c r="AC4">
        <f t="shared" si="0"/>
        <v>0</v>
      </c>
      <c r="AD4">
        <f t="shared" si="0"/>
        <v>0</v>
      </c>
      <c r="AE4">
        <f t="shared" si="0"/>
        <v>0</v>
      </c>
      <c r="AF4">
        <f t="shared" si="0"/>
        <v>0</v>
      </c>
      <c r="AG4">
        <f t="shared" si="0"/>
        <v>0</v>
      </c>
      <c r="AH4">
        <f t="shared" si="0"/>
        <v>0</v>
      </c>
      <c r="AI4">
        <f t="shared" si="0"/>
        <v>0</v>
      </c>
      <c r="AJ4">
        <f t="shared" si="0"/>
        <v>0</v>
      </c>
      <c r="AK4">
        <f t="shared" si="0"/>
        <v>0</v>
      </c>
      <c r="AL4">
        <f t="shared" si="0"/>
        <v>0</v>
      </c>
      <c r="AM4">
        <f t="shared" si="0"/>
        <v>0</v>
      </c>
      <c r="AN4">
        <f t="shared" si="0"/>
        <v>0</v>
      </c>
      <c r="AO4">
        <f t="shared" si="0"/>
        <v>0</v>
      </c>
      <c r="AP4">
        <f t="shared" si="0"/>
        <v>0</v>
      </c>
      <c r="AQ4">
        <f t="shared" si="0"/>
        <v>0</v>
      </c>
      <c r="AR4">
        <f t="shared" si="0"/>
        <v>0</v>
      </c>
      <c r="AS4">
        <f t="shared" si="0"/>
        <v>0</v>
      </c>
      <c r="AT4">
        <f t="shared" si="0"/>
        <v>0</v>
      </c>
      <c r="AU4">
        <f t="shared" si="0"/>
        <v>0</v>
      </c>
      <c r="AV4">
        <f t="shared" si="0"/>
        <v>0</v>
      </c>
      <c r="AW4">
        <f t="shared" si="0"/>
        <v>0</v>
      </c>
      <c r="AX4">
        <f t="shared" si="0"/>
        <v>0</v>
      </c>
      <c r="AY4">
        <f t="shared" si="0"/>
        <v>0</v>
      </c>
      <c r="AZ4">
        <f t="shared" si="0"/>
        <v>0</v>
      </c>
      <c r="BA4">
        <f t="shared" si="0"/>
        <v>0</v>
      </c>
      <c r="BB4">
        <f t="shared" si="0"/>
        <v>0</v>
      </c>
      <c r="BC4">
        <f t="shared" si="0"/>
        <v>0</v>
      </c>
      <c r="BD4">
        <f t="shared" si="0"/>
        <v>0</v>
      </c>
      <c r="BE4">
        <f t="shared" si="0"/>
        <v>0</v>
      </c>
      <c r="BF4">
        <f t="shared" si="0"/>
        <v>0</v>
      </c>
      <c r="BG4">
        <f t="shared" si="0"/>
        <v>0</v>
      </c>
      <c r="BH4">
        <f t="shared" si="0"/>
        <v>0</v>
      </c>
      <c r="BI4">
        <f t="shared" si="0"/>
        <v>0</v>
      </c>
      <c r="BJ4">
        <f t="shared" si="0"/>
        <v>0</v>
      </c>
      <c r="BK4">
        <f t="shared" si="0"/>
        <v>0</v>
      </c>
      <c r="BL4">
        <f t="shared" si="0"/>
        <v>0</v>
      </c>
      <c r="BM4">
        <f t="shared" si="0"/>
        <v>0</v>
      </c>
      <c r="BN4">
        <f t="shared" si="0"/>
        <v>0</v>
      </c>
      <c r="BO4">
        <f t="shared" si="0"/>
        <v>0</v>
      </c>
      <c r="BP4">
        <f t="shared" si="0"/>
        <v>0</v>
      </c>
      <c r="BQ4">
        <f t="shared" si="0"/>
        <v>0</v>
      </c>
      <c r="BR4">
        <f t="shared" si="0"/>
        <v>0</v>
      </c>
      <c r="BS4">
        <f t="shared" si="0"/>
        <v>0</v>
      </c>
      <c r="BT4">
        <f t="shared" si="0"/>
        <v>0</v>
      </c>
      <c r="BU4">
        <f t="shared" si="1"/>
        <v>0</v>
      </c>
      <c r="BV4">
        <f t="shared" si="1"/>
        <v>0</v>
      </c>
      <c r="BW4">
        <f t="shared" si="1"/>
        <v>0</v>
      </c>
      <c r="BX4">
        <f t="shared" si="1"/>
        <v>0</v>
      </c>
      <c r="BY4">
        <f t="shared" si="1"/>
        <v>0</v>
      </c>
      <c r="BZ4">
        <f t="shared" si="1"/>
        <v>0</v>
      </c>
      <c r="CA4">
        <f t="shared" si="1"/>
        <v>0</v>
      </c>
      <c r="CB4">
        <f t="shared" si="1"/>
        <v>0</v>
      </c>
      <c r="CC4">
        <f t="shared" si="1"/>
        <v>0</v>
      </c>
      <c r="CD4">
        <f t="shared" si="1"/>
        <v>0</v>
      </c>
      <c r="CE4">
        <f t="shared" si="1"/>
        <v>0</v>
      </c>
      <c r="CF4">
        <f t="shared" si="1"/>
        <v>0</v>
      </c>
      <c r="CG4">
        <f t="shared" si="1"/>
        <v>0</v>
      </c>
      <c r="CH4">
        <f t="shared" si="1"/>
        <v>0</v>
      </c>
      <c r="CI4">
        <f t="shared" si="1"/>
        <v>0</v>
      </c>
      <c r="CJ4">
        <f t="shared" si="1"/>
        <v>0</v>
      </c>
      <c r="CK4">
        <f t="shared" si="1"/>
        <v>0</v>
      </c>
      <c r="CL4">
        <f t="shared" si="1"/>
        <v>0</v>
      </c>
      <c r="CM4">
        <f t="shared" si="1"/>
        <v>0</v>
      </c>
      <c r="CN4">
        <f t="shared" si="1"/>
        <v>0</v>
      </c>
      <c r="CO4">
        <f t="shared" si="1"/>
        <v>0</v>
      </c>
      <c r="CP4">
        <f t="shared" si="1"/>
        <v>0</v>
      </c>
      <c r="CQ4">
        <f t="shared" si="1"/>
        <v>0</v>
      </c>
      <c r="CR4">
        <f t="shared" si="1"/>
        <v>0</v>
      </c>
      <c r="CS4">
        <f t="shared" si="1"/>
        <v>0</v>
      </c>
      <c r="CT4">
        <f t="shared" si="1"/>
        <v>0</v>
      </c>
      <c r="CU4">
        <f t="shared" si="1"/>
        <v>0</v>
      </c>
      <c r="CV4">
        <f t="shared" si="1"/>
        <v>0</v>
      </c>
      <c r="CW4">
        <f t="shared" si="1"/>
        <v>0</v>
      </c>
      <c r="CX4">
        <f t="shared" si="1"/>
        <v>0</v>
      </c>
      <c r="CY4">
        <f t="shared" si="1"/>
        <v>0</v>
      </c>
      <c r="CZ4">
        <f t="shared" si="1"/>
        <v>0</v>
      </c>
      <c r="DA4">
        <f t="shared" si="1"/>
        <v>0</v>
      </c>
      <c r="DB4">
        <f t="shared" si="1"/>
        <v>0</v>
      </c>
      <c r="DC4">
        <f t="shared" si="1"/>
        <v>0</v>
      </c>
      <c r="DD4">
        <f t="shared" si="1"/>
        <v>0</v>
      </c>
      <c r="DE4">
        <f t="shared" si="1"/>
        <v>0</v>
      </c>
      <c r="DF4">
        <f t="shared" si="1"/>
        <v>0</v>
      </c>
      <c r="DG4">
        <f t="shared" si="1"/>
        <v>0</v>
      </c>
      <c r="DH4">
        <f t="shared" si="1"/>
        <v>0</v>
      </c>
      <c r="DI4">
        <f t="shared" si="1"/>
        <v>0</v>
      </c>
      <c r="DJ4">
        <f t="shared" si="1"/>
        <v>0</v>
      </c>
      <c r="DK4">
        <f t="shared" si="1"/>
        <v>0</v>
      </c>
      <c r="DL4">
        <f t="shared" si="1"/>
        <v>0</v>
      </c>
      <c r="DM4">
        <f t="shared" si="1"/>
        <v>0</v>
      </c>
      <c r="DN4">
        <f t="shared" si="1"/>
        <v>0</v>
      </c>
      <c r="DO4">
        <f t="shared" si="1"/>
        <v>0</v>
      </c>
      <c r="DP4">
        <f t="shared" si="1"/>
        <v>0</v>
      </c>
      <c r="DQ4">
        <f t="shared" si="1"/>
        <v>0</v>
      </c>
      <c r="DR4">
        <f t="shared" si="1"/>
        <v>0</v>
      </c>
      <c r="DS4">
        <f t="shared" si="1"/>
        <v>0</v>
      </c>
      <c r="DT4">
        <f t="shared" si="1"/>
        <v>0</v>
      </c>
      <c r="DU4">
        <f t="shared" si="1"/>
        <v>0</v>
      </c>
      <c r="DV4">
        <f t="shared" si="1"/>
        <v>0</v>
      </c>
      <c r="DW4">
        <f t="shared" si="1"/>
        <v>0</v>
      </c>
      <c r="DX4">
        <f t="shared" si="1"/>
        <v>0</v>
      </c>
      <c r="DY4">
        <f t="shared" si="1"/>
        <v>0</v>
      </c>
      <c r="DZ4">
        <f t="shared" si="1"/>
        <v>0</v>
      </c>
      <c r="EA4">
        <f t="shared" si="1"/>
        <v>0</v>
      </c>
      <c r="EB4">
        <f t="shared" si="1"/>
        <v>0</v>
      </c>
      <c r="EC4">
        <f t="shared" si="1"/>
        <v>0</v>
      </c>
      <c r="ED4">
        <f t="shared" si="1"/>
        <v>0</v>
      </c>
      <c r="EE4">
        <f t="shared" si="1"/>
        <v>0</v>
      </c>
      <c r="EF4">
        <f t="shared" si="1"/>
        <v>0</v>
      </c>
      <c r="EG4">
        <f t="shared" si="2"/>
        <v>0</v>
      </c>
      <c r="EH4">
        <f t="shared" si="2"/>
        <v>0</v>
      </c>
      <c r="EI4">
        <f t="shared" si="2"/>
        <v>0</v>
      </c>
      <c r="EJ4">
        <f t="shared" si="2"/>
        <v>0</v>
      </c>
      <c r="EK4">
        <f t="shared" si="2"/>
        <v>0</v>
      </c>
      <c r="EL4">
        <f t="shared" si="2"/>
        <v>0</v>
      </c>
      <c r="EM4">
        <f t="shared" si="2"/>
        <v>0</v>
      </c>
      <c r="EN4">
        <f t="shared" si="2"/>
        <v>0</v>
      </c>
      <c r="EO4">
        <f t="shared" si="2"/>
        <v>0</v>
      </c>
      <c r="EP4">
        <f t="shared" si="2"/>
        <v>0</v>
      </c>
      <c r="EQ4">
        <f t="shared" si="2"/>
        <v>0</v>
      </c>
      <c r="ER4">
        <f t="shared" si="2"/>
        <v>0</v>
      </c>
      <c r="ES4">
        <f t="shared" si="2"/>
        <v>0</v>
      </c>
      <c r="ET4">
        <f t="shared" si="2"/>
        <v>0</v>
      </c>
      <c r="EU4">
        <f t="shared" si="2"/>
        <v>0</v>
      </c>
      <c r="EV4">
        <f t="shared" si="2"/>
        <v>0</v>
      </c>
      <c r="EW4">
        <f t="shared" si="2"/>
        <v>0</v>
      </c>
      <c r="EX4">
        <f t="shared" si="2"/>
        <v>0</v>
      </c>
      <c r="EY4">
        <f t="shared" si="2"/>
        <v>0</v>
      </c>
      <c r="EZ4">
        <f t="shared" si="2"/>
        <v>0</v>
      </c>
      <c r="FA4">
        <f t="shared" si="2"/>
        <v>0</v>
      </c>
      <c r="FB4">
        <f t="shared" si="2"/>
        <v>0</v>
      </c>
      <c r="FC4">
        <f t="shared" si="2"/>
        <v>0</v>
      </c>
      <c r="FD4">
        <f t="shared" si="2"/>
        <v>0</v>
      </c>
      <c r="FE4">
        <f t="shared" si="2"/>
        <v>0</v>
      </c>
      <c r="FF4">
        <f t="shared" si="2"/>
        <v>0</v>
      </c>
      <c r="FG4">
        <f t="shared" si="2"/>
        <v>0</v>
      </c>
      <c r="FH4">
        <f t="shared" si="2"/>
        <v>0</v>
      </c>
      <c r="FI4">
        <f t="shared" si="2"/>
        <v>0</v>
      </c>
      <c r="FJ4">
        <f t="shared" si="2"/>
        <v>0</v>
      </c>
      <c r="FK4">
        <f t="shared" si="2"/>
        <v>0</v>
      </c>
      <c r="FL4">
        <f t="shared" si="2"/>
        <v>0</v>
      </c>
      <c r="FM4">
        <f t="shared" si="2"/>
        <v>0</v>
      </c>
      <c r="FN4">
        <f t="shared" si="2"/>
        <v>0</v>
      </c>
      <c r="FO4">
        <f t="shared" si="2"/>
        <v>0</v>
      </c>
      <c r="FP4">
        <f t="shared" si="2"/>
        <v>0</v>
      </c>
      <c r="FQ4">
        <f t="shared" si="2"/>
        <v>0</v>
      </c>
      <c r="FR4">
        <f t="shared" si="2"/>
        <v>0</v>
      </c>
      <c r="FS4">
        <f t="shared" si="2"/>
        <v>0</v>
      </c>
      <c r="FT4">
        <f t="shared" si="2"/>
        <v>0</v>
      </c>
      <c r="FU4">
        <f t="shared" si="2"/>
        <v>0</v>
      </c>
      <c r="FV4">
        <f t="shared" si="2"/>
        <v>0</v>
      </c>
      <c r="FW4">
        <f t="shared" si="2"/>
        <v>0</v>
      </c>
      <c r="FX4">
        <f t="shared" si="2"/>
        <v>0</v>
      </c>
      <c r="FY4">
        <f t="shared" si="2"/>
        <v>0</v>
      </c>
      <c r="FZ4">
        <f t="shared" si="2"/>
        <v>0</v>
      </c>
      <c r="GA4">
        <f t="shared" si="2"/>
        <v>0</v>
      </c>
      <c r="GB4">
        <f t="shared" si="2"/>
        <v>0</v>
      </c>
      <c r="GC4">
        <f t="shared" si="2"/>
        <v>0</v>
      </c>
      <c r="GD4">
        <f t="shared" si="2"/>
        <v>0</v>
      </c>
      <c r="GE4">
        <f t="shared" si="2"/>
        <v>0</v>
      </c>
      <c r="GF4">
        <f t="shared" si="2"/>
        <v>0</v>
      </c>
      <c r="GG4">
        <f t="shared" si="2"/>
        <v>0</v>
      </c>
      <c r="GH4">
        <f t="shared" si="2"/>
        <v>0</v>
      </c>
      <c r="GI4">
        <f t="shared" si="2"/>
        <v>0</v>
      </c>
      <c r="GJ4">
        <f t="shared" si="2"/>
        <v>0</v>
      </c>
      <c r="GK4">
        <f t="shared" si="2"/>
        <v>0</v>
      </c>
      <c r="GL4">
        <f t="shared" si="2"/>
        <v>0</v>
      </c>
      <c r="GM4">
        <f t="shared" si="2"/>
        <v>0</v>
      </c>
      <c r="GN4">
        <f t="shared" si="2"/>
        <v>0</v>
      </c>
      <c r="GO4">
        <f t="shared" si="2"/>
        <v>0</v>
      </c>
      <c r="GP4">
        <f t="shared" si="2"/>
        <v>0</v>
      </c>
      <c r="GQ4">
        <f t="shared" si="2"/>
        <v>0</v>
      </c>
      <c r="GR4">
        <f t="shared" si="2"/>
        <v>0</v>
      </c>
      <c r="GS4">
        <f t="shared" si="3"/>
        <v>0</v>
      </c>
      <c r="GT4">
        <f t="shared" si="3"/>
        <v>0</v>
      </c>
      <c r="GU4">
        <f t="shared" si="3"/>
        <v>0</v>
      </c>
      <c r="GV4">
        <f t="shared" si="3"/>
        <v>0</v>
      </c>
      <c r="GW4">
        <f t="shared" si="3"/>
        <v>0</v>
      </c>
      <c r="GX4">
        <f t="shared" si="3"/>
        <v>0</v>
      </c>
      <c r="GY4">
        <f t="shared" si="3"/>
        <v>0</v>
      </c>
      <c r="GZ4">
        <f t="shared" si="3"/>
        <v>0</v>
      </c>
      <c r="HA4">
        <f t="shared" si="3"/>
        <v>0</v>
      </c>
      <c r="HB4">
        <f t="shared" si="3"/>
        <v>0</v>
      </c>
      <c r="HC4">
        <f t="shared" si="3"/>
        <v>0</v>
      </c>
      <c r="HD4">
        <f t="shared" si="3"/>
        <v>0</v>
      </c>
      <c r="HE4">
        <f t="shared" si="3"/>
        <v>0</v>
      </c>
      <c r="HF4">
        <f t="shared" si="3"/>
        <v>0</v>
      </c>
      <c r="HG4">
        <f t="shared" si="3"/>
        <v>0</v>
      </c>
      <c r="HH4">
        <f t="shared" si="3"/>
        <v>0</v>
      </c>
      <c r="HI4">
        <f t="shared" si="3"/>
        <v>0</v>
      </c>
      <c r="HJ4">
        <f t="shared" si="3"/>
        <v>0</v>
      </c>
      <c r="HK4">
        <f t="shared" si="3"/>
        <v>0</v>
      </c>
      <c r="HL4">
        <f t="shared" si="3"/>
        <v>0</v>
      </c>
      <c r="HM4">
        <f t="shared" si="3"/>
        <v>0</v>
      </c>
      <c r="HN4">
        <f t="shared" si="3"/>
        <v>0</v>
      </c>
      <c r="HO4">
        <f t="shared" si="3"/>
        <v>0</v>
      </c>
      <c r="HP4">
        <f t="shared" si="3"/>
        <v>0</v>
      </c>
      <c r="HQ4">
        <f t="shared" si="3"/>
        <v>0</v>
      </c>
      <c r="HR4">
        <f t="shared" si="3"/>
        <v>0</v>
      </c>
      <c r="HS4">
        <f t="shared" si="3"/>
        <v>0</v>
      </c>
      <c r="HT4">
        <f t="shared" si="3"/>
        <v>0</v>
      </c>
      <c r="HU4">
        <f t="shared" si="3"/>
        <v>0</v>
      </c>
      <c r="HV4">
        <f t="shared" si="3"/>
        <v>0</v>
      </c>
      <c r="HW4">
        <f t="shared" si="3"/>
        <v>0</v>
      </c>
      <c r="HX4">
        <f t="shared" si="3"/>
        <v>0</v>
      </c>
      <c r="HY4">
        <f t="shared" si="3"/>
        <v>0</v>
      </c>
      <c r="HZ4">
        <f t="shared" si="3"/>
        <v>0</v>
      </c>
      <c r="IA4">
        <f t="shared" si="3"/>
        <v>0</v>
      </c>
      <c r="IB4">
        <f t="shared" si="3"/>
        <v>0</v>
      </c>
      <c r="IC4">
        <f t="shared" si="3"/>
        <v>0</v>
      </c>
      <c r="ID4">
        <f t="shared" si="3"/>
        <v>0</v>
      </c>
      <c r="IE4">
        <f t="shared" si="3"/>
        <v>0</v>
      </c>
      <c r="IF4">
        <f t="shared" si="3"/>
        <v>0</v>
      </c>
      <c r="IG4">
        <f t="shared" si="3"/>
        <v>0</v>
      </c>
      <c r="IH4">
        <f t="shared" si="3"/>
        <v>0</v>
      </c>
      <c r="II4">
        <f t="shared" si="3"/>
        <v>0</v>
      </c>
      <c r="IJ4">
        <f t="shared" si="3"/>
        <v>0</v>
      </c>
      <c r="IK4">
        <f t="shared" si="3"/>
        <v>0</v>
      </c>
      <c r="IL4">
        <f t="shared" si="3"/>
        <v>0</v>
      </c>
      <c r="IM4">
        <f t="shared" si="3"/>
        <v>0</v>
      </c>
      <c r="IN4">
        <f t="shared" si="3"/>
        <v>0</v>
      </c>
      <c r="IO4">
        <f t="shared" si="3"/>
        <v>0</v>
      </c>
      <c r="IP4">
        <f t="shared" si="3"/>
        <v>0</v>
      </c>
      <c r="IQ4">
        <f t="shared" si="3"/>
        <v>0</v>
      </c>
      <c r="IR4">
        <f t="shared" si="3"/>
        <v>0</v>
      </c>
      <c r="IS4">
        <f t="shared" si="3"/>
        <v>0</v>
      </c>
      <c r="IT4">
        <f t="shared" si="3"/>
        <v>0</v>
      </c>
      <c r="IU4">
        <f t="shared" si="3"/>
        <v>0</v>
      </c>
      <c r="IV4">
        <f t="shared" si="3"/>
        <v>0</v>
      </c>
      <c r="IW4">
        <f t="shared" si="3"/>
        <v>0</v>
      </c>
      <c r="IX4">
        <f t="shared" si="3"/>
        <v>0</v>
      </c>
      <c r="IY4">
        <f t="shared" si="3"/>
        <v>0</v>
      </c>
      <c r="IZ4">
        <f t="shared" si="3"/>
        <v>0</v>
      </c>
      <c r="JA4">
        <f t="shared" si="3"/>
        <v>0</v>
      </c>
      <c r="JB4">
        <f t="shared" si="3"/>
        <v>0</v>
      </c>
      <c r="JC4">
        <f t="shared" si="3"/>
        <v>0</v>
      </c>
      <c r="JD4">
        <f t="shared" si="3"/>
        <v>0</v>
      </c>
      <c r="JE4">
        <f t="shared" si="4"/>
        <v>0</v>
      </c>
      <c r="JF4">
        <f t="shared" si="4"/>
        <v>0</v>
      </c>
      <c r="JG4">
        <f t="shared" si="4"/>
        <v>0</v>
      </c>
      <c r="JH4">
        <f t="shared" si="4"/>
        <v>0</v>
      </c>
      <c r="JI4">
        <f t="shared" si="4"/>
        <v>0</v>
      </c>
      <c r="JJ4">
        <f t="shared" si="4"/>
        <v>0</v>
      </c>
      <c r="JK4">
        <f t="shared" si="4"/>
        <v>0</v>
      </c>
      <c r="JL4">
        <f t="shared" si="4"/>
        <v>0</v>
      </c>
      <c r="JM4">
        <f t="shared" si="4"/>
        <v>0</v>
      </c>
      <c r="JN4">
        <f t="shared" si="4"/>
        <v>0</v>
      </c>
      <c r="JO4">
        <f t="shared" si="4"/>
        <v>0</v>
      </c>
      <c r="JP4">
        <f t="shared" si="4"/>
        <v>0</v>
      </c>
      <c r="JQ4">
        <f t="shared" si="4"/>
        <v>0</v>
      </c>
      <c r="JR4">
        <f t="shared" si="4"/>
        <v>0</v>
      </c>
      <c r="JS4">
        <f t="shared" si="4"/>
        <v>0</v>
      </c>
      <c r="JT4">
        <f t="shared" si="4"/>
        <v>0</v>
      </c>
      <c r="JU4">
        <f t="shared" si="4"/>
        <v>0</v>
      </c>
      <c r="JV4">
        <f t="shared" si="4"/>
        <v>0</v>
      </c>
      <c r="JW4">
        <f t="shared" si="4"/>
        <v>0</v>
      </c>
      <c r="JX4">
        <f t="shared" si="4"/>
        <v>0</v>
      </c>
      <c r="JY4">
        <f t="shared" si="4"/>
        <v>0</v>
      </c>
      <c r="JZ4">
        <f t="shared" si="4"/>
        <v>0</v>
      </c>
      <c r="KA4">
        <f t="shared" si="4"/>
        <v>0</v>
      </c>
      <c r="KB4">
        <f t="shared" si="4"/>
        <v>0</v>
      </c>
      <c r="KC4">
        <f t="shared" si="4"/>
        <v>0</v>
      </c>
      <c r="KD4">
        <f t="shared" si="4"/>
        <v>0</v>
      </c>
      <c r="KE4">
        <f t="shared" si="4"/>
        <v>0</v>
      </c>
      <c r="KF4">
        <f t="shared" si="4"/>
        <v>0</v>
      </c>
      <c r="KG4">
        <f t="shared" si="4"/>
        <v>0</v>
      </c>
      <c r="KH4">
        <f t="shared" si="4"/>
        <v>0</v>
      </c>
      <c r="KI4">
        <f t="shared" si="4"/>
        <v>0</v>
      </c>
      <c r="KJ4">
        <f t="shared" si="4"/>
        <v>0</v>
      </c>
      <c r="KK4">
        <f t="shared" si="4"/>
        <v>0</v>
      </c>
      <c r="KL4">
        <f t="shared" si="4"/>
        <v>0</v>
      </c>
      <c r="KM4">
        <f t="shared" si="4"/>
        <v>0</v>
      </c>
      <c r="KN4">
        <f t="shared" si="4"/>
        <v>0</v>
      </c>
      <c r="KO4">
        <f t="shared" si="4"/>
        <v>0</v>
      </c>
      <c r="KP4">
        <f t="shared" si="4"/>
        <v>0</v>
      </c>
      <c r="KQ4">
        <f t="shared" si="4"/>
        <v>0</v>
      </c>
      <c r="KR4">
        <f t="shared" si="4"/>
        <v>0</v>
      </c>
      <c r="KS4">
        <f t="shared" si="4"/>
        <v>0</v>
      </c>
      <c r="KT4">
        <f t="shared" si="4"/>
        <v>0</v>
      </c>
      <c r="KU4">
        <f t="shared" si="4"/>
        <v>0</v>
      </c>
      <c r="KV4">
        <f t="shared" si="4"/>
        <v>0</v>
      </c>
      <c r="KW4">
        <f t="shared" si="4"/>
        <v>0</v>
      </c>
      <c r="KX4">
        <f t="shared" si="4"/>
        <v>0</v>
      </c>
      <c r="KY4">
        <f t="shared" si="4"/>
        <v>0</v>
      </c>
      <c r="KZ4">
        <f t="shared" si="4"/>
        <v>0</v>
      </c>
      <c r="LA4">
        <f t="shared" si="4"/>
        <v>0</v>
      </c>
      <c r="LB4">
        <f t="shared" si="4"/>
        <v>0</v>
      </c>
      <c r="LC4">
        <f t="shared" si="4"/>
        <v>0</v>
      </c>
      <c r="LD4">
        <f t="shared" si="4"/>
        <v>0</v>
      </c>
      <c r="LE4">
        <f t="shared" si="4"/>
        <v>0</v>
      </c>
      <c r="LF4">
        <f t="shared" si="4"/>
        <v>0</v>
      </c>
      <c r="LG4">
        <f t="shared" si="4"/>
        <v>0</v>
      </c>
      <c r="LH4">
        <f t="shared" si="4"/>
        <v>0</v>
      </c>
      <c r="LI4">
        <f t="shared" si="4"/>
        <v>0</v>
      </c>
      <c r="LJ4">
        <f t="shared" si="4"/>
        <v>0</v>
      </c>
      <c r="LK4">
        <f t="shared" si="4"/>
        <v>0</v>
      </c>
      <c r="LL4">
        <f t="shared" si="4"/>
        <v>0</v>
      </c>
      <c r="LM4">
        <f t="shared" si="4"/>
        <v>0</v>
      </c>
      <c r="LN4">
        <f t="shared" si="4"/>
        <v>0</v>
      </c>
      <c r="LO4">
        <f t="shared" si="4"/>
        <v>0</v>
      </c>
      <c r="LP4">
        <f t="shared" si="4"/>
        <v>0</v>
      </c>
      <c r="LQ4">
        <f t="shared" si="5"/>
        <v>0</v>
      </c>
      <c r="LR4">
        <f t="shared" si="5"/>
        <v>0</v>
      </c>
      <c r="LS4">
        <f t="shared" si="5"/>
        <v>0</v>
      </c>
      <c r="LT4">
        <f t="shared" si="5"/>
        <v>0</v>
      </c>
      <c r="LU4">
        <f t="shared" si="5"/>
        <v>0</v>
      </c>
      <c r="LV4">
        <f t="shared" si="5"/>
        <v>0</v>
      </c>
      <c r="LW4">
        <f t="shared" si="5"/>
        <v>0</v>
      </c>
      <c r="LX4">
        <f t="shared" si="5"/>
        <v>0</v>
      </c>
      <c r="LY4">
        <f t="shared" si="5"/>
        <v>0</v>
      </c>
      <c r="LZ4">
        <f t="shared" si="5"/>
        <v>0</v>
      </c>
      <c r="MA4">
        <f t="shared" si="5"/>
        <v>0</v>
      </c>
      <c r="MB4">
        <f t="shared" si="5"/>
        <v>0</v>
      </c>
      <c r="MC4">
        <f t="shared" si="5"/>
        <v>0</v>
      </c>
      <c r="MD4">
        <f t="shared" si="5"/>
        <v>0</v>
      </c>
      <c r="ME4">
        <f t="shared" si="5"/>
        <v>0</v>
      </c>
      <c r="MF4">
        <f t="shared" si="5"/>
        <v>0</v>
      </c>
      <c r="MG4">
        <f t="shared" si="5"/>
        <v>0</v>
      </c>
      <c r="MH4">
        <f t="shared" si="5"/>
        <v>0</v>
      </c>
      <c r="MI4">
        <f t="shared" si="5"/>
        <v>0</v>
      </c>
      <c r="MJ4">
        <f t="shared" si="5"/>
        <v>0</v>
      </c>
      <c r="MK4">
        <f t="shared" si="5"/>
        <v>0</v>
      </c>
      <c r="ML4">
        <f t="shared" si="5"/>
        <v>0</v>
      </c>
      <c r="MM4">
        <f t="shared" si="5"/>
        <v>0</v>
      </c>
      <c r="MN4">
        <f t="shared" si="5"/>
        <v>0</v>
      </c>
      <c r="MO4">
        <f t="shared" si="5"/>
        <v>0</v>
      </c>
      <c r="MP4">
        <f t="shared" si="5"/>
        <v>0</v>
      </c>
      <c r="MQ4">
        <f t="shared" si="5"/>
        <v>0</v>
      </c>
      <c r="MR4">
        <f t="shared" si="5"/>
        <v>0</v>
      </c>
      <c r="MS4">
        <f t="shared" si="5"/>
        <v>0</v>
      </c>
      <c r="MT4">
        <f t="shared" si="5"/>
        <v>0</v>
      </c>
      <c r="MU4">
        <f t="shared" si="5"/>
        <v>0</v>
      </c>
      <c r="MV4">
        <f t="shared" si="5"/>
        <v>0</v>
      </c>
      <c r="MW4">
        <f t="shared" si="5"/>
        <v>0</v>
      </c>
      <c r="MX4">
        <f t="shared" si="5"/>
        <v>0</v>
      </c>
      <c r="MY4">
        <f t="shared" si="5"/>
        <v>0</v>
      </c>
      <c r="MZ4">
        <f t="shared" si="5"/>
        <v>0</v>
      </c>
      <c r="NA4">
        <f t="shared" si="5"/>
        <v>0</v>
      </c>
      <c r="NB4">
        <f t="shared" si="5"/>
        <v>0</v>
      </c>
      <c r="NC4">
        <f t="shared" si="5"/>
        <v>0</v>
      </c>
      <c r="ND4">
        <f t="shared" si="5"/>
        <v>0</v>
      </c>
    </row>
    <row r="5" spans="1:368" x14ac:dyDescent="0.45">
      <c r="A5" t="s">
        <v>169</v>
      </c>
      <c r="B5">
        <f>(SUM(Kwaliteitsstandaard7e))/5</f>
        <v>0</v>
      </c>
      <c r="C5">
        <v>1</v>
      </c>
      <c r="D5">
        <f>C5/SUM($C$2:$C$5)</f>
        <v>0.25</v>
      </c>
      <c r="E5">
        <f t="shared" si="7"/>
        <v>270</v>
      </c>
      <c r="F5">
        <f>360*SUM($D$2:D5)</f>
        <v>360</v>
      </c>
      <c r="G5" t="s">
        <v>169</v>
      </c>
      <c r="H5">
        <f t="shared" si="6"/>
        <v>0</v>
      </c>
      <c r="I5">
        <f t="shared" si="0"/>
        <v>0</v>
      </c>
      <c r="J5">
        <f t="shared" si="0"/>
        <v>0</v>
      </c>
      <c r="K5">
        <f t="shared" si="0"/>
        <v>0</v>
      </c>
      <c r="L5">
        <f t="shared" si="0"/>
        <v>0</v>
      </c>
      <c r="M5">
        <f t="shared" si="0"/>
        <v>0</v>
      </c>
      <c r="N5">
        <f t="shared" si="0"/>
        <v>0</v>
      </c>
      <c r="O5">
        <f t="shared" si="0"/>
        <v>0</v>
      </c>
      <c r="P5">
        <f t="shared" si="0"/>
        <v>0</v>
      </c>
      <c r="Q5">
        <f t="shared" si="0"/>
        <v>0</v>
      </c>
      <c r="R5">
        <f t="shared" si="0"/>
        <v>0</v>
      </c>
      <c r="S5">
        <f t="shared" si="0"/>
        <v>0</v>
      </c>
      <c r="T5">
        <f t="shared" si="0"/>
        <v>0</v>
      </c>
      <c r="U5">
        <f t="shared" si="0"/>
        <v>0</v>
      </c>
      <c r="V5">
        <f t="shared" si="0"/>
        <v>0</v>
      </c>
      <c r="W5">
        <f t="shared" si="0"/>
        <v>0</v>
      </c>
      <c r="X5">
        <f t="shared" si="0"/>
        <v>0</v>
      </c>
      <c r="Y5">
        <f t="shared" si="0"/>
        <v>0</v>
      </c>
      <c r="Z5">
        <f t="shared" si="0"/>
        <v>0</v>
      </c>
      <c r="AA5">
        <f t="shared" si="0"/>
        <v>0</v>
      </c>
      <c r="AB5">
        <f t="shared" si="0"/>
        <v>0</v>
      </c>
      <c r="AC5">
        <f t="shared" si="0"/>
        <v>0</v>
      </c>
      <c r="AD5">
        <f t="shared" si="0"/>
        <v>0</v>
      </c>
      <c r="AE5">
        <f t="shared" si="0"/>
        <v>0</v>
      </c>
      <c r="AF5">
        <f t="shared" si="0"/>
        <v>0</v>
      </c>
      <c r="AG5">
        <f t="shared" si="0"/>
        <v>0</v>
      </c>
      <c r="AH5">
        <f t="shared" si="0"/>
        <v>0</v>
      </c>
      <c r="AI5">
        <f t="shared" si="0"/>
        <v>0</v>
      </c>
      <c r="AJ5">
        <f t="shared" si="0"/>
        <v>0</v>
      </c>
      <c r="AK5">
        <f t="shared" si="0"/>
        <v>0</v>
      </c>
      <c r="AL5">
        <f t="shared" si="0"/>
        <v>0</v>
      </c>
      <c r="AM5">
        <f t="shared" si="0"/>
        <v>0</v>
      </c>
      <c r="AN5">
        <f t="shared" si="0"/>
        <v>0</v>
      </c>
      <c r="AO5">
        <f t="shared" si="0"/>
        <v>0</v>
      </c>
      <c r="AP5">
        <f t="shared" si="0"/>
        <v>0</v>
      </c>
      <c r="AQ5">
        <f t="shared" si="0"/>
        <v>0</v>
      </c>
      <c r="AR5">
        <f t="shared" si="0"/>
        <v>0</v>
      </c>
      <c r="AS5">
        <f t="shared" si="0"/>
        <v>0</v>
      </c>
      <c r="AT5">
        <f t="shared" si="0"/>
        <v>0</v>
      </c>
      <c r="AU5">
        <f t="shared" si="0"/>
        <v>0</v>
      </c>
      <c r="AV5">
        <f t="shared" si="0"/>
        <v>0</v>
      </c>
      <c r="AW5">
        <f t="shared" si="0"/>
        <v>0</v>
      </c>
      <c r="AX5">
        <f t="shared" si="0"/>
        <v>0</v>
      </c>
      <c r="AY5">
        <f t="shared" si="0"/>
        <v>0</v>
      </c>
      <c r="AZ5">
        <f t="shared" si="0"/>
        <v>0</v>
      </c>
      <c r="BA5">
        <f t="shared" si="0"/>
        <v>0</v>
      </c>
      <c r="BB5">
        <f t="shared" si="0"/>
        <v>0</v>
      </c>
      <c r="BC5">
        <f t="shared" si="0"/>
        <v>0</v>
      </c>
      <c r="BD5">
        <f t="shared" si="0"/>
        <v>0</v>
      </c>
      <c r="BE5">
        <f t="shared" si="0"/>
        <v>0</v>
      </c>
      <c r="BF5">
        <f t="shared" si="0"/>
        <v>0</v>
      </c>
      <c r="BG5">
        <f t="shared" si="0"/>
        <v>0</v>
      </c>
      <c r="BH5">
        <f t="shared" si="0"/>
        <v>0</v>
      </c>
      <c r="BI5">
        <f t="shared" si="0"/>
        <v>0</v>
      </c>
      <c r="BJ5">
        <f t="shared" si="0"/>
        <v>0</v>
      </c>
      <c r="BK5">
        <f t="shared" si="0"/>
        <v>0</v>
      </c>
      <c r="BL5">
        <f t="shared" si="0"/>
        <v>0</v>
      </c>
      <c r="BM5">
        <f t="shared" si="0"/>
        <v>0</v>
      </c>
      <c r="BN5">
        <f t="shared" si="0"/>
        <v>0</v>
      </c>
      <c r="BO5">
        <f t="shared" si="0"/>
        <v>0</v>
      </c>
      <c r="BP5">
        <f t="shared" si="0"/>
        <v>0</v>
      </c>
      <c r="BQ5">
        <f t="shared" si="0"/>
        <v>0</v>
      </c>
      <c r="BR5">
        <f t="shared" si="0"/>
        <v>0</v>
      </c>
      <c r="BS5">
        <f t="shared" si="0"/>
        <v>0</v>
      </c>
      <c r="BT5">
        <f t="shared" si="0"/>
        <v>0</v>
      </c>
      <c r="BU5">
        <f t="shared" si="1"/>
        <v>0</v>
      </c>
      <c r="BV5">
        <f t="shared" si="1"/>
        <v>0</v>
      </c>
      <c r="BW5">
        <f t="shared" si="1"/>
        <v>0</v>
      </c>
      <c r="BX5">
        <f t="shared" si="1"/>
        <v>0</v>
      </c>
      <c r="BY5">
        <f t="shared" si="1"/>
        <v>0</v>
      </c>
      <c r="BZ5">
        <f t="shared" si="1"/>
        <v>0</v>
      </c>
      <c r="CA5">
        <f t="shared" si="1"/>
        <v>0</v>
      </c>
      <c r="CB5">
        <f t="shared" si="1"/>
        <v>0</v>
      </c>
      <c r="CC5">
        <f t="shared" si="1"/>
        <v>0</v>
      </c>
      <c r="CD5">
        <f t="shared" si="1"/>
        <v>0</v>
      </c>
      <c r="CE5">
        <f t="shared" si="1"/>
        <v>0</v>
      </c>
      <c r="CF5">
        <f t="shared" si="1"/>
        <v>0</v>
      </c>
      <c r="CG5">
        <f t="shared" si="1"/>
        <v>0</v>
      </c>
      <c r="CH5">
        <f t="shared" si="1"/>
        <v>0</v>
      </c>
      <c r="CI5">
        <f t="shared" si="1"/>
        <v>0</v>
      </c>
      <c r="CJ5">
        <f t="shared" si="1"/>
        <v>0</v>
      </c>
      <c r="CK5">
        <f t="shared" si="1"/>
        <v>0</v>
      </c>
      <c r="CL5">
        <f t="shared" si="1"/>
        <v>0</v>
      </c>
      <c r="CM5">
        <f t="shared" si="1"/>
        <v>0</v>
      </c>
      <c r="CN5">
        <f t="shared" si="1"/>
        <v>0</v>
      </c>
      <c r="CO5">
        <f t="shared" si="1"/>
        <v>0</v>
      </c>
      <c r="CP5">
        <f t="shared" si="1"/>
        <v>0</v>
      </c>
      <c r="CQ5">
        <f t="shared" si="1"/>
        <v>0</v>
      </c>
      <c r="CR5">
        <f t="shared" si="1"/>
        <v>0</v>
      </c>
      <c r="CS5">
        <f t="shared" si="1"/>
        <v>0</v>
      </c>
      <c r="CT5">
        <f t="shared" si="1"/>
        <v>0</v>
      </c>
      <c r="CU5">
        <f t="shared" si="1"/>
        <v>0</v>
      </c>
      <c r="CV5">
        <f t="shared" si="1"/>
        <v>0</v>
      </c>
      <c r="CW5">
        <f t="shared" si="1"/>
        <v>0</v>
      </c>
      <c r="CX5">
        <f t="shared" si="1"/>
        <v>0</v>
      </c>
      <c r="CY5">
        <f t="shared" si="1"/>
        <v>0</v>
      </c>
      <c r="CZ5">
        <f t="shared" si="1"/>
        <v>0</v>
      </c>
      <c r="DA5">
        <f t="shared" si="1"/>
        <v>0</v>
      </c>
      <c r="DB5">
        <f t="shared" si="1"/>
        <v>0</v>
      </c>
      <c r="DC5">
        <f t="shared" si="1"/>
        <v>0</v>
      </c>
      <c r="DD5">
        <f t="shared" si="1"/>
        <v>0</v>
      </c>
      <c r="DE5">
        <f t="shared" si="1"/>
        <v>0</v>
      </c>
      <c r="DF5">
        <f t="shared" si="1"/>
        <v>0</v>
      </c>
      <c r="DG5">
        <f t="shared" si="1"/>
        <v>0</v>
      </c>
      <c r="DH5">
        <f t="shared" si="1"/>
        <v>0</v>
      </c>
      <c r="DI5">
        <f t="shared" si="1"/>
        <v>0</v>
      </c>
      <c r="DJ5">
        <f t="shared" si="1"/>
        <v>0</v>
      </c>
      <c r="DK5">
        <f t="shared" si="1"/>
        <v>0</v>
      </c>
      <c r="DL5">
        <f t="shared" si="1"/>
        <v>0</v>
      </c>
      <c r="DM5">
        <f t="shared" si="1"/>
        <v>0</v>
      </c>
      <c r="DN5">
        <f t="shared" si="1"/>
        <v>0</v>
      </c>
      <c r="DO5">
        <f t="shared" si="1"/>
        <v>0</v>
      </c>
      <c r="DP5">
        <f t="shared" si="1"/>
        <v>0</v>
      </c>
      <c r="DQ5">
        <f t="shared" si="1"/>
        <v>0</v>
      </c>
      <c r="DR5">
        <f t="shared" si="1"/>
        <v>0</v>
      </c>
      <c r="DS5">
        <f t="shared" si="1"/>
        <v>0</v>
      </c>
      <c r="DT5">
        <f t="shared" si="1"/>
        <v>0</v>
      </c>
      <c r="DU5">
        <f t="shared" si="1"/>
        <v>0</v>
      </c>
      <c r="DV5">
        <f t="shared" si="1"/>
        <v>0</v>
      </c>
      <c r="DW5">
        <f t="shared" si="1"/>
        <v>0</v>
      </c>
      <c r="DX5">
        <f t="shared" si="1"/>
        <v>0</v>
      </c>
      <c r="DY5">
        <f t="shared" si="1"/>
        <v>0</v>
      </c>
      <c r="DZ5">
        <f t="shared" si="1"/>
        <v>0</v>
      </c>
      <c r="EA5">
        <f t="shared" si="1"/>
        <v>0</v>
      </c>
      <c r="EB5">
        <f t="shared" si="1"/>
        <v>0</v>
      </c>
      <c r="EC5">
        <f t="shared" si="1"/>
        <v>0</v>
      </c>
      <c r="ED5">
        <f t="shared" si="1"/>
        <v>0</v>
      </c>
      <c r="EE5">
        <f t="shared" si="1"/>
        <v>0</v>
      </c>
      <c r="EF5">
        <f t="shared" ref="EF5:GQ5" si="8">IF(AND(EF$1&gt;=$E5,EF$1&lt;=$F5),$B5,0)</f>
        <v>0</v>
      </c>
      <c r="EG5">
        <f t="shared" si="8"/>
        <v>0</v>
      </c>
      <c r="EH5">
        <f t="shared" si="8"/>
        <v>0</v>
      </c>
      <c r="EI5">
        <f t="shared" si="8"/>
        <v>0</v>
      </c>
      <c r="EJ5">
        <f t="shared" si="8"/>
        <v>0</v>
      </c>
      <c r="EK5">
        <f t="shared" si="8"/>
        <v>0</v>
      </c>
      <c r="EL5">
        <f t="shared" si="8"/>
        <v>0</v>
      </c>
      <c r="EM5">
        <f t="shared" si="8"/>
        <v>0</v>
      </c>
      <c r="EN5">
        <f t="shared" si="8"/>
        <v>0</v>
      </c>
      <c r="EO5">
        <f t="shared" si="8"/>
        <v>0</v>
      </c>
      <c r="EP5">
        <f t="shared" si="8"/>
        <v>0</v>
      </c>
      <c r="EQ5">
        <f t="shared" si="8"/>
        <v>0</v>
      </c>
      <c r="ER5">
        <f t="shared" si="8"/>
        <v>0</v>
      </c>
      <c r="ES5">
        <f t="shared" si="8"/>
        <v>0</v>
      </c>
      <c r="ET5">
        <f t="shared" si="8"/>
        <v>0</v>
      </c>
      <c r="EU5">
        <f t="shared" si="8"/>
        <v>0</v>
      </c>
      <c r="EV5">
        <f t="shared" si="8"/>
        <v>0</v>
      </c>
      <c r="EW5">
        <f t="shared" si="8"/>
        <v>0</v>
      </c>
      <c r="EX5">
        <f t="shared" si="8"/>
        <v>0</v>
      </c>
      <c r="EY5">
        <f t="shared" si="8"/>
        <v>0</v>
      </c>
      <c r="EZ5">
        <f t="shared" si="8"/>
        <v>0</v>
      </c>
      <c r="FA5">
        <f t="shared" si="8"/>
        <v>0</v>
      </c>
      <c r="FB5">
        <f t="shared" si="8"/>
        <v>0</v>
      </c>
      <c r="FC5">
        <f t="shared" si="8"/>
        <v>0</v>
      </c>
      <c r="FD5">
        <f t="shared" si="8"/>
        <v>0</v>
      </c>
      <c r="FE5">
        <f t="shared" si="8"/>
        <v>0</v>
      </c>
      <c r="FF5">
        <f t="shared" si="8"/>
        <v>0</v>
      </c>
      <c r="FG5">
        <f t="shared" si="8"/>
        <v>0</v>
      </c>
      <c r="FH5">
        <f t="shared" si="8"/>
        <v>0</v>
      </c>
      <c r="FI5">
        <f t="shared" si="8"/>
        <v>0</v>
      </c>
      <c r="FJ5">
        <f t="shared" si="8"/>
        <v>0</v>
      </c>
      <c r="FK5">
        <f t="shared" si="8"/>
        <v>0</v>
      </c>
      <c r="FL5">
        <f t="shared" si="8"/>
        <v>0</v>
      </c>
      <c r="FM5">
        <f t="shared" si="8"/>
        <v>0</v>
      </c>
      <c r="FN5">
        <f t="shared" si="8"/>
        <v>0</v>
      </c>
      <c r="FO5">
        <f t="shared" si="8"/>
        <v>0</v>
      </c>
      <c r="FP5">
        <f t="shared" si="8"/>
        <v>0</v>
      </c>
      <c r="FQ5">
        <f t="shared" si="8"/>
        <v>0</v>
      </c>
      <c r="FR5">
        <f t="shared" si="8"/>
        <v>0</v>
      </c>
      <c r="FS5">
        <f t="shared" si="8"/>
        <v>0</v>
      </c>
      <c r="FT5">
        <f t="shared" si="8"/>
        <v>0</v>
      </c>
      <c r="FU5">
        <f t="shared" si="8"/>
        <v>0</v>
      </c>
      <c r="FV5">
        <f t="shared" si="8"/>
        <v>0</v>
      </c>
      <c r="FW5">
        <f t="shared" si="8"/>
        <v>0</v>
      </c>
      <c r="FX5">
        <f t="shared" si="8"/>
        <v>0</v>
      </c>
      <c r="FY5">
        <f t="shared" si="8"/>
        <v>0</v>
      </c>
      <c r="FZ5">
        <f t="shared" si="8"/>
        <v>0</v>
      </c>
      <c r="GA5">
        <f t="shared" si="8"/>
        <v>0</v>
      </c>
      <c r="GB5">
        <f t="shared" si="8"/>
        <v>0</v>
      </c>
      <c r="GC5">
        <f t="shared" si="8"/>
        <v>0</v>
      </c>
      <c r="GD5">
        <f t="shared" si="8"/>
        <v>0</v>
      </c>
      <c r="GE5">
        <f t="shared" si="8"/>
        <v>0</v>
      </c>
      <c r="GF5">
        <f t="shared" si="8"/>
        <v>0</v>
      </c>
      <c r="GG5">
        <f t="shared" si="8"/>
        <v>0</v>
      </c>
      <c r="GH5">
        <f t="shared" si="8"/>
        <v>0</v>
      </c>
      <c r="GI5">
        <f t="shared" si="8"/>
        <v>0</v>
      </c>
      <c r="GJ5">
        <f t="shared" si="8"/>
        <v>0</v>
      </c>
      <c r="GK5">
        <f t="shared" si="8"/>
        <v>0</v>
      </c>
      <c r="GL5">
        <f t="shared" si="8"/>
        <v>0</v>
      </c>
      <c r="GM5">
        <f t="shared" si="8"/>
        <v>0</v>
      </c>
      <c r="GN5">
        <f t="shared" si="8"/>
        <v>0</v>
      </c>
      <c r="GO5">
        <f t="shared" si="8"/>
        <v>0</v>
      </c>
      <c r="GP5">
        <f t="shared" si="8"/>
        <v>0</v>
      </c>
      <c r="GQ5">
        <f t="shared" si="8"/>
        <v>0</v>
      </c>
      <c r="GR5">
        <f t="shared" si="2"/>
        <v>0</v>
      </c>
      <c r="GS5">
        <f t="shared" si="3"/>
        <v>0</v>
      </c>
      <c r="GT5">
        <f t="shared" si="3"/>
        <v>0</v>
      </c>
      <c r="GU5">
        <f t="shared" si="3"/>
        <v>0</v>
      </c>
      <c r="GV5">
        <f t="shared" si="3"/>
        <v>0</v>
      </c>
      <c r="GW5">
        <f t="shared" si="3"/>
        <v>0</v>
      </c>
      <c r="GX5">
        <f t="shared" si="3"/>
        <v>0</v>
      </c>
      <c r="GY5">
        <f t="shared" si="3"/>
        <v>0</v>
      </c>
      <c r="GZ5">
        <f t="shared" si="3"/>
        <v>0</v>
      </c>
      <c r="HA5">
        <f t="shared" si="3"/>
        <v>0</v>
      </c>
      <c r="HB5">
        <f t="shared" si="3"/>
        <v>0</v>
      </c>
      <c r="HC5">
        <f t="shared" si="3"/>
        <v>0</v>
      </c>
      <c r="HD5">
        <f t="shared" si="3"/>
        <v>0</v>
      </c>
      <c r="HE5">
        <f t="shared" si="3"/>
        <v>0</v>
      </c>
      <c r="HF5">
        <f t="shared" si="3"/>
        <v>0</v>
      </c>
      <c r="HG5">
        <f t="shared" si="3"/>
        <v>0</v>
      </c>
      <c r="HH5">
        <f t="shared" si="3"/>
        <v>0</v>
      </c>
      <c r="HI5">
        <f t="shared" si="3"/>
        <v>0</v>
      </c>
      <c r="HJ5">
        <f t="shared" si="3"/>
        <v>0</v>
      </c>
      <c r="HK5">
        <f t="shared" si="3"/>
        <v>0</v>
      </c>
      <c r="HL5">
        <f t="shared" si="3"/>
        <v>0</v>
      </c>
      <c r="HM5">
        <f t="shared" si="3"/>
        <v>0</v>
      </c>
      <c r="HN5">
        <f t="shared" si="3"/>
        <v>0</v>
      </c>
      <c r="HO5">
        <f t="shared" si="3"/>
        <v>0</v>
      </c>
      <c r="HP5">
        <f t="shared" si="3"/>
        <v>0</v>
      </c>
      <c r="HQ5">
        <f t="shared" si="3"/>
        <v>0</v>
      </c>
      <c r="HR5">
        <f t="shared" si="3"/>
        <v>0</v>
      </c>
      <c r="HS5">
        <f t="shared" si="3"/>
        <v>0</v>
      </c>
      <c r="HT5">
        <f t="shared" si="3"/>
        <v>0</v>
      </c>
      <c r="HU5">
        <f t="shared" si="3"/>
        <v>0</v>
      </c>
      <c r="HV5">
        <f t="shared" si="3"/>
        <v>0</v>
      </c>
      <c r="HW5">
        <f t="shared" si="3"/>
        <v>0</v>
      </c>
      <c r="HX5">
        <f t="shared" si="3"/>
        <v>0</v>
      </c>
      <c r="HY5">
        <f t="shared" si="3"/>
        <v>0</v>
      </c>
      <c r="HZ5">
        <f t="shared" si="3"/>
        <v>0</v>
      </c>
      <c r="IA5">
        <f t="shared" si="3"/>
        <v>0</v>
      </c>
      <c r="IB5">
        <f t="shared" si="3"/>
        <v>0</v>
      </c>
      <c r="IC5">
        <f t="shared" si="3"/>
        <v>0</v>
      </c>
      <c r="ID5">
        <f t="shared" si="3"/>
        <v>0</v>
      </c>
      <c r="IE5">
        <f t="shared" si="3"/>
        <v>0</v>
      </c>
      <c r="IF5">
        <f t="shared" si="3"/>
        <v>0</v>
      </c>
      <c r="IG5">
        <f t="shared" si="3"/>
        <v>0</v>
      </c>
      <c r="IH5">
        <f t="shared" si="3"/>
        <v>0</v>
      </c>
      <c r="II5">
        <f t="shared" si="3"/>
        <v>0</v>
      </c>
      <c r="IJ5">
        <f t="shared" si="3"/>
        <v>0</v>
      </c>
      <c r="IK5">
        <f t="shared" si="3"/>
        <v>0</v>
      </c>
      <c r="IL5">
        <f t="shared" si="3"/>
        <v>0</v>
      </c>
      <c r="IM5">
        <f t="shared" si="3"/>
        <v>0</v>
      </c>
      <c r="IN5">
        <f t="shared" si="3"/>
        <v>0</v>
      </c>
      <c r="IO5">
        <f t="shared" si="3"/>
        <v>0</v>
      </c>
      <c r="IP5">
        <f t="shared" si="3"/>
        <v>0</v>
      </c>
      <c r="IQ5">
        <f t="shared" si="3"/>
        <v>0</v>
      </c>
      <c r="IR5">
        <f t="shared" si="3"/>
        <v>0</v>
      </c>
      <c r="IS5">
        <f t="shared" si="3"/>
        <v>0</v>
      </c>
      <c r="IT5">
        <f t="shared" si="3"/>
        <v>0</v>
      </c>
      <c r="IU5">
        <f t="shared" si="3"/>
        <v>0</v>
      </c>
      <c r="IV5">
        <f t="shared" si="3"/>
        <v>0</v>
      </c>
      <c r="IW5">
        <f t="shared" si="3"/>
        <v>0</v>
      </c>
      <c r="IX5">
        <f t="shared" si="3"/>
        <v>0</v>
      </c>
      <c r="IY5">
        <f t="shared" si="3"/>
        <v>0</v>
      </c>
      <c r="IZ5">
        <f t="shared" si="3"/>
        <v>0</v>
      </c>
      <c r="JA5">
        <f t="shared" si="3"/>
        <v>0</v>
      </c>
      <c r="JB5">
        <f t="shared" si="3"/>
        <v>0</v>
      </c>
      <c r="JC5">
        <f t="shared" si="3"/>
        <v>0</v>
      </c>
      <c r="JD5">
        <f t="shared" ref="JD5:LO5" si="9">IF(AND(JD$1&gt;=$E5,JD$1&lt;=$F5),$B5,0)</f>
        <v>0</v>
      </c>
      <c r="JE5">
        <f t="shared" si="9"/>
        <v>0</v>
      </c>
      <c r="JF5">
        <f t="shared" si="9"/>
        <v>0</v>
      </c>
      <c r="JG5">
        <f t="shared" si="9"/>
        <v>0</v>
      </c>
      <c r="JH5">
        <f t="shared" si="9"/>
        <v>0</v>
      </c>
      <c r="JI5">
        <f t="shared" si="9"/>
        <v>0</v>
      </c>
      <c r="JJ5">
        <f t="shared" si="9"/>
        <v>0</v>
      </c>
      <c r="JK5">
        <f t="shared" si="9"/>
        <v>0</v>
      </c>
      <c r="JL5">
        <f t="shared" si="9"/>
        <v>0</v>
      </c>
      <c r="JM5">
        <f t="shared" si="9"/>
        <v>0</v>
      </c>
      <c r="JN5">
        <f t="shared" si="9"/>
        <v>0</v>
      </c>
      <c r="JO5">
        <f t="shared" si="9"/>
        <v>0</v>
      </c>
      <c r="JP5">
        <f t="shared" si="9"/>
        <v>0</v>
      </c>
      <c r="JQ5">
        <f t="shared" si="9"/>
        <v>0</v>
      </c>
      <c r="JR5">
        <f t="shared" si="9"/>
        <v>0</v>
      </c>
      <c r="JS5">
        <f t="shared" si="9"/>
        <v>0</v>
      </c>
      <c r="JT5">
        <f t="shared" si="9"/>
        <v>0</v>
      </c>
      <c r="JU5">
        <f t="shared" si="9"/>
        <v>0</v>
      </c>
      <c r="JV5">
        <f t="shared" si="9"/>
        <v>0</v>
      </c>
      <c r="JW5">
        <f t="shared" si="9"/>
        <v>0</v>
      </c>
      <c r="JX5">
        <f t="shared" si="9"/>
        <v>0</v>
      </c>
      <c r="JY5">
        <f t="shared" si="9"/>
        <v>0</v>
      </c>
      <c r="JZ5">
        <f t="shared" si="9"/>
        <v>0</v>
      </c>
      <c r="KA5">
        <f t="shared" si="9"/>
        <v>0</v>
      </c>
      <c r="KB5">
        <f t="shared" si="9"/>
        <v>0</v>
      </c>
      <c r="KC5">
        <f t="shared" si="9"/>
        <v>0</v>
      </c>
      <c r="KD5">
        <f t="shared" si="9"/>
        <v>0</v>
      </c>
      <c r="KE5">
        <f t="shared" si="9"/>
        <v>0</v>
      </c>
      <c r="KF5">
        <f t="shared" si="9"/>
        <v>0</v>
      </c>
      <c r="KG5">
        <f t="shared" si="9"/>
        <v>0</v>
      </c>
      <c r="KH5">
        <f t="shared" si="9"/>
        <v>0</v>
      </c>
      <c r="KI5">
        <f t="shared" si="9"/>
        <v>0</v>
      </c>
      <c r="KJ5">
        <f t="shared" si="9"/>
        <v>0</v>
      </c>
      <c r="KK5">
        <f t="shared" si="9"/>
        <v>0</v>
      </c>
      <c r="KL5">
        <f t="shared" si="9"/>
        <v>0</v>
      </c>
      <c r="KM5">
        <f t="shared" si="9"/>
        <v>0</v>
      </c>
      <c r="KN5">
        <f t="shared" si="9"/>
        <v>0</v>
      </c>
      <c r="KO5">
        <f t="shared" si="9"/>
        <v>0</v>
      </c>
      <c r="KP5">
        <f t="shared" si="9"/>
        <v>0</v>
      </c>
      <c r="KQ5">
        <f t="shared" si="9"/>
        <v>0</v>
      </c>
      <c r="KR5">
        <f t="shared" si="9"/>
        <v>0</v>
      </c>
      <c r="KS5">
        <f t="shared" si="9"/>
        <v>0</v>
      </c>
      <c r="KT5">
        <f t="shared" si="9"/>
        <v>0</v>
      </c>
      <c r="KU5">
        <f t="shared" si="9"/>
        <v>0</v>
      </c>
      <c r="KV5">
        <f t="shared" si="9"/>
        <v>0</v>
      </c>
      <c r="KW5">
        <f t="shared" si="9"/>
        <v>0</v>
      </c>
      <c r="KX5">
        <f t="shared" si="9"/>
        <v>0</v>
      </c>
      <c r="KY5">
        <f t="shared" si="9"/>
        <v>0</v>
      </c>
      <c r="KZ5">
        <f t="shared" si="9"/>
        <v>0</v>
      </c>
      <c r="LA5">
        <f t="shared" si="9"/>
        <v>0</v>
      </c>
      <c r="LB5">
        <f t="shared" si="9"/>
        <v>0</v>
      </c>
      <c r="LC5">
        <f t="shared" si="9"/>
        <v>0</v>
      </c>
      <c r="LD5">
        <f t="shared" si="9"/>
        <v>0</v>
      </c>
      <c r="LE5">
        <f t="shared" si="9"/>
        <v>0</v>
      </c>
      <c r="LF5">
        <f t="shared" si="9"/>
        <v>0</v>
      </c>
      <c r="LG5">
        <f t="shared" si="9"/>
        <v>0</v>
      </c>
      <c r="LH5">
        <f t="shared" si="9"/>
        <v>0</v>
      </c>
      <c r="LI5">
        <f t="shared" si="9"/>
        <v>0</v>
      </c>
      <c r="LJ5">
        <f t="shared" si="9"/>
        <v>0</v>
      </c>
      <c r="LK5">
        <f t="shared" si="9"/>
        <v>0</v>
      </c>
      <c r="LL5">
        <f t="shared" si="9"/>
        <v>0</v>
      </c>
      <c r="LM5">
        <f t="shared" si="9"/>
        <v>0</v>
      </c>
      <c r="LN5">
        <f t="shared" si="9"/>
        <v>0</v>
      </c>
      <c r="LO5">
        <f t="shared" si="9"/>
        <v>0</v>
      </c>
      <c r="LP5">
        <f t="shared" si="4"/>
        <v>0</v>
      </c>
      <c r="LQ5">
        <f t="shared" si="5"/>
        <v>0</v>
      </c>
      <c r="LR5">
        <f t="shared" si="5"/>
        <v>0</v>
      </c>
      <c r="LS5">
        <f t="shared" si="5"/>
        <v>0</v>
      </c>
      <c r="LT5">
        <f t="shared" si="5"/>
        <v>0</v>
      </c>
      <c r="LU5">
        <f t="shared" si="5"/>
        <v>0</v>
      </c>
      <c r="LV5">
        <f t="shared" si="5"/>
        <v>0</v>
      </c>
      <c r="LW5">
        <f t="shared" si="5"/>
        <v>0</v>
      </c>
      <c r="LX5">
        <f t="shared" si="5"/>
        <v>0</v>
      </c>
      <c r="LY5">
        <f t="shared" si="5"/>
        <v>0</v>
      </c>
      <c r="LZ5">
        <f t="shared" si="5"/>
        <v>0</v>
      </c>
      <c r="MA5">
        <f t="shared" si="5"/>
        <v>0</v>
      </c>
      <c r="MB5">
        <f t="shared" si="5"/>
        <v>0</v>
      </c>
      <c r="MC5">
        <f t="shared" si="5"/>
        <v>0</v>
      </c>
      <c r="MD5">
        <f t="shared" si="5"/>
        <v>0</v>
      </c>
      <c r="ME5">
        <f t="shared" si="5"/>
        <v>0</v>
      </c>
      <c r="MF5">
        <f t="shared" si="5"/>
        <v>0</v>
      </c>
      <c r="MG5">
        <f t="shared" si="5"/>
        <v>0</v>
      </c>
      <c r="MH5">
        <f t="shared" si="5"/>
        <v>0</v>
      </c>
      <c r="MI5">
        <f t="shared" si="5"/>
        <v>0</v>
      </c>
      <c r="MJ5">
        <f t="shared" si="5"/>
        <v>0</v>
      </c>
      <c r="MK5">
        <f t="shared" si="5"/>
        <v>0</v>
      </c>
      <c r="ML5">
        <f t="shared" si="5"/>
        <v>0</v>
      </c>
      <c r="MM5">
        <f t="shared" si="5"/>
        <v>0</v>
      </c>
      <c r="MN5">
        <f t="shared" si="5"/>
        <v>0</v>
      </c>
      <c r="MO5">
        <f t="shared" si="5"/>
        <v>0</v>
      </c>
      <c r="MP5">
        <f t="shared" si="5"/>
        <v>0</v>
      </c>
      <c r="MQ5">
        <f t="shared" si="5"/>
        <v>0</v>
      </c>
      <c r="MR5">
        <f t="shared" si="5"/>
        <v>0</v>
      </c>
      <c r="MS5">
        <f t="shared" si="5"/>
        <v>0</v>
      </c>
      <c r="MT5">
        <f t="shared" si="5"/>
        <v>0</v>
      </c>
      <c r="MU5">
        <f t="shared" si="5"/>
        <v>0</v>
      </c>
      <c r="MV5">
        <f t="shared" si="5"/>
        <v>0</v>
      </c>
      <c r="MW5">
        <f t="shared" si="5"/>
        <v>0</v>
      </c>
      <c r="MX5">
        <f t="shared" si="5"/>
        <v>0</v>
      </c>
      <c r="MY5">
        <f t="shared" si="5"/>
        <v>0</v>
      </c>
      <c r="MZ5">
        <f t="shared" si="5"/>
        <v>0</v>
      </c>
      <c r="NA5">
        <f t="shared" si="5"/>
        <v>0</v>
      </c>
      <c r="NB5">
        <f t="shared" si="5"/>
        <v>0</v>
      </c>
      <c r="NC5">
        <f t="shared" si="5"/>
        <v>0</v>
      </c>
      <c r="ND5">
        <f t="shared" si="5"/>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D10"/>
  <sheetViews>
    <sheetView workbookViewId="0">
      <selection activeCell="K34" sqref="K34"/>
    </sheetView>
  </sheetViews>
  <sheetFormatPr defaultRowHeight="14.25" x14ac:dyDescent="0.45"/>
  <cols>
    <col min="1" max="1" width="19.3984375" customWidth="1"/>
  </cols>
  <sheetData>
    <row r="1" spans="1:368" s="1" customFormat="1" x14ac:dyDescent="0.45">
      <c r="A1" s="1" t="s">
        <v>2</v>
      </c>
      <c r="B1" s="1" t="s">
        <v>16</v>
      </c>
      <c r="C1" s="1" t="s">
        <v>17</v>
      </c>
      <c r="D1" s="1" t="s">
        <v>18</v>
      </c>
      <c r="E1" s="1" t="s">
        <v>19</v>
      </c>
      <c r="F1" s="1" t="s">
        <v>20</v>
      </c>
      <c r="G1" s="1" t="s">
        <v>21</v>
      </c>
      <c r="H1" s="1">
        <v>0</v>
      </c>
      <c r="I1" s="1">
        <v>1</v>
      </c>
      <c r="J1" s="1">
        <v>2</v>
      </c>
      <c r="K1" s="1">
        <v>3</v>
      </c>
      <c r="L1" s="1">
        <v>4</v>
      </c>
      <c r="M1" s="1">
        <v>5</v>
      </c>
      <c r="N1" s="1">
        <v>6</v>
      </c>
      <c r="O1" s="1">
        <v>7</v>
      </c>
      <c r="P1" s="1">
        <v>8</v>
      </c>
      <c r="Q1" s="1">
        <v>9</v>
      </c>
      <c r="R1" s="1">
        <v>10</v>
      </c>
      <c r="S1" s="1">
        <v>11</v>
      </c>
      <c r="T1" s="1">
        <v>12</v>
      </c>
      <c r="U1" s="1">
        <v>13</v>
      </c>
      <c r="V1" s="1">
        <v>14</v>
      </c>
      <c r="W1" s="1">
        <v>15</v>
      </c>
      <c r="X1" s="1">
        <v>16</v>
      </c>
      <c r="Y1" s="1">
        <v>17</v>
      </c>
      <c r="Z1" s="1">
        <v>18</v>
      </c>
      <c r="AA1" s="1">
        <v>19</v>
      </c>
      <c r="AB1" s="1">
        <v>20</v>
      </c>
      <c r="AC1" s="1">
        <v>21</v>
      </c>
      <c r="AD1" s="1">
        <v>22</v>
      </c>
      <c r="AE1" s="1">
        <v>23</v>
      </c>
      <c r="AF1" s="1">
        <v>24</v>
      </c>
      <c r="AG1" s="1">
        <v>25</v>
      </c>
      <c r="AH1" s="1">
        <v>26</v>
      </c>
      <c r="AI1" s="1">
        <v>27</v>
      </c>
      <c r="AJ1" s="1">
        <v>28</v>
      </c>
      <c r="AK1" s="1">
        <v>29</v>
      </c>
      <c r="AL1" s="1">
        <v>30</v>
      </c>
      <c r="AM1" s="1">
        <v>31</v>
      </c>
      <c r="AN1" s="1">
        <v>32</v>
      </c>
      <c r="AO1" s="1">
        <v>33</v>
      </c>
      <c r="AP1" s="1">
        <v>34</v>
      </c>
      <c r="AQ1" s="1">
        <v>35</v>
      </c>
      <c r="AR1" s="1">
        <v>36</v>
      </c>
      <c r="AS1" s="1">
        <v>37</v>
      </c>
      <c r="AT1" s="1">
        <v>38</v>
      </c>
      <c r="AU1" s="1">
        <v>39</v>
      </c>
      <c r="AV1" s="1">
        <v>40</v>
      </c>
      <c r="AW1" s="1">
        <v>41</v>
      </c>
      <c r="AX1" s="1">
        <v>42</v>
      </c>
      <c r="AY1" s="1">
        <v>43</v>
      </c>
      <c r="AZ1" s="1">
        <v>44</v>
      </c>
      <c r="BA1" s="1">
        <v>45</v>
      </c>
      <c r="BB1" s="1">
        <v>46</v>
      </c>
      <c r="BC1" s="1">
        <v>47</v>
      </c>
      <c r="BD1" s="1">
        <v>48</v>
      </c>
      <c r="BE1" s="1">
        <v>49</v>
      </c>
      <c r="BF1" s="1">
        <v>50</v>
      </c>
      <c r="BG1" s="1">
        <v>51</v>
      </c>
      <c r="BH1" s="1">
        <v>52</v>
      </c>
      <c r="BI1" s="1">
        <v>53</v>
      </c>
      <c r="BJ1" s="1">
        <v>54</v>
      </c>
      <c r="BK1" s="1">
        <v>55</v>
      </c>
      <c r="BL1" s="1">
        <v>56</v>
      </c>
      <c r="BM1" s="1">
        <v>57</v>
      </c>
      <c r="BN1" s="1">
        <v>58</v>
      </c>
      <c r="BO1" s="1">
        <v>59</v>
      </c>
      <c r="BP1" s="1">
        <v>60</v>
      </c>
      <c r="BQ1" s="1">
        <v>61</v>
      </c>
      <c r="BR1" s="1">
        <v>62</v>
      </c>
      <c r="BS1" s="1">
        <v>63</v>
      </c>
      <c r="BT1" s="1">
        <v>64</v>
      </c>
      <c r="BU1" s="1">
        <v>65</v>
      </c>
      <c r="BV1" s="1">
        <v>66</v>
      </c>
      <c r="BW1" s="1">
        <v>67</v>
      </c>
      <c r="BX1" s="1">
        <v>68</v>
      </c>
      <c r="BY1" s="1">
        <v>69</v>
      </c>
      <c r="BZ1" s="1">
        <v>70</v>
      </c>
      <c r="CA1" s="1">
        <v>71</v>
      </c>
      <c r="CB1" s="1">
        <v>72</v>
      </c>
      <c r="CC1" s="1">
        <v>73</v>
      </c>
      <c r="CD1" s="1">
        <v>74</v>
      </c>
      <c r="CE1" s="1">
        <v>75</v>
      </c>
      <c r="CF1" s="1">
        <v>76</v>
      </c>
      <c r="CG1" s="1">
        <v>77</v>
      </c>
      <c r="CH1" s="1">
        <v>78</v>
      </c>
      <c r="CI1" s="1">
        <v>79</v>
      </c>
      <c r="CJ1" s="1">
        <v>80</v>
      </c>
      <c r="CK1" s="1">
        <v>81</v>
      </c>
      <c r="CL1" s="1">
        <v>82</v>
      </c>
      <c r="CM1" s="1">
        <v>83</v>
      </c>
      <c r="CN1" s="1">
        <v>84</v>
      </c>
      <c r="CO1" s="1">
        <v>85</v>
      </c>
      <c r="CP1" s="1">
        <v>86</v>
      </c>
      <c r="CQ1" s="1">
        <v>87</v>
      </c>
      <c r="CR1" s="1">
        <v>88</v>
      </c>
      <c r="CS1" s="1">
        <v>89</v>
      </c>
      <c r="CT1" s="1">
        <v>90</v>
      </c>
      <c r="CU1" s="1">
        <v>91</v>
      </c>
      <c r="CV1" s="1">
        <v>92</v>
      </c>
      <c r="CW1" s="1">
        <v>93</v>
      </c>
      <c r="CX1" s="1">
        <v>94</v>
      </c>
      <c r="CY1" s="1">
        <v>95</v>
      </c>
      <c r="CZ1" s="1">
        <v>96</v>
      </c>
      <c r="DA1" s="1">
        <v>97</v>
      </c>
      <c r="DB1" s="1">
        <v>98</v>
      </c>
      <c r="DC1" s="1">
        <v>99</v>
      </c>
      <c r="DD1" s="1">
        <v>100</v>
      </c>
      <c r="DE1" s="1">
        <v>101</v>
      </c>
      <c r="DF1" s="1">
        <v>102</v>
      </c>
      <c r="DG1" s="1">
        <v>103</v>
      </c>
      <c r="DH1" s="1">
        <v>104</v>
      </c>
      <c r="DI1" s="1">
        <v>105</v>
      </c>
      <c r="DJ1" s="1">
        <v>106</v>
      </c>
      <c r="DK1" s="1">
        <v>107</v>
      </c>
      <c r="DL1" s="1">
        <v>108</v>
      </c>
      <c r="DM1" s="1">
        <v>109</v>
      </c>
      <c r="DN1" s="1">
        <v>110</v>
      </c>
      <c r="DO1" s="1">
        <v>111</v>
      </c>
      <c r="DP1" s="1">
        <v>112</v>
      </c>
      <c r="DQ1" s="1">
        <v>113</v>
      </c>
      <c r="DR1" s="1">
        <v>114</v>
      </c>
      <c r="DS1" s="1">
        <v>115</v>
      </c>
      <c r="DT1" s="1">
        <v>116</v>
      </c>
      <c r="DU1" s="1">
        <v>117</v>
      </c>
      <c r="DV1" s="1">
        <v>118</v>
      </c>
      <c r="DW1" s="1">
        <v>119</v>
      </c>
      <c r="DX1" s="1">
        <v>120</v>
      </c>
      <c r="DY1" s="1">
        <v>121</v>
      </c>
      <c r="DZ1" s="1">
        <v>122</v>
      </c>
      <c r="EA1" s="1">
        <v>123</v>
      </c>
      <c r="EB1" s="1">
        <v>124</v>
      </c>
      <c r="EC1" s="1">
        <v>125</v>
      </c>
      <c r="ED1" s="1">
        <v>126</v>
      </c>
      <c r="EE1" s="1">
        <v>127</v>
      </c>
      <c r="EF1" s="1">
        <v>128</v>
      </c>
      <c r="EG1" s="1">
        <v>129</v>
      </c>
      <c r="EH1" s="1">
        <v>130</v>
      </c>
      <c r="EI1" s="1">
        <v>131</v>
      </c>
      <c r="EJ1" s="1">
        <v>132</v>
      </c>
      <c r="EK1" s="1">
        <v>133</v>
      </c>
      <c r="EL1" s="1">
        <v>134</v>
      </c>
      <c r="EM1" s="1">
        <v>135</v>
      </c>
      <c r="EN1" s="1">
        <v>136</v>
      </c>
      <c r="EO1" s="1">
        <v>137</v>
      </c>
      <c r="EP1" s="1">
        <v>138</v>
      </c>
      <c r="EQ1" s="1">
        <v>139</v>
      </c>
      <c r="ER1" s="1">
        <v>140</v>
      </c>
      <c r="ES1" s="1">
        <v>141</v>
      </c>
      <c r="ET1" s="1">
        <v>142</v>
      </c>
      <c r="EU1" s="1">
        <v>143</v>
      </c>
      <c r="EV1" s="1">
        <v>144</v>
      </c>
      <c r="EW1" s="1">
        <v>145</v>
      </c>
      <c r="EX1" s="1">
        <v>146</v>
      </c>
      <c r="EY1" s="1">
        <v>147</v>
      </c>
      <c r="EZ1" s="1">
        <v>148</v>
      </c>
      <c r="FA1" s="1">
        <v>149</v>
      </c>
      <c r="FB1" s="1">
        <v>150</v>
      </c>
      <c r="FC1" s="1">
        <v>151</v>
      </c>
      <c r="FD1" s="1">
        <v>152</v>
      </c>
      <c r="FE1" s="1">
        <v>153</v>
      </c>
      <c r="FF1" s="1">
        <v>154</v>
      </c>
      <c r="FG1" s="1">
        <v>155</v>
      </c>
      <c r="FH1" s="1">
        <v>156</v>
      </c>
      <c r="FI1" s="1">
        <v>157</v>
      </c>
      <c r="FJ1" s="1">
        <v>158</v>
      </c>
      <c r="FK1" s="1">
        <v>159</v>
      </c>
      <c r="FL1" s="1">
        <v>160</v>
      </c>
      <c r="FM1" s="1">
        <v>161</v>
      </c>
      <c r="FN1" s="1">
        <v>162</v>
      </c>
      <c r="FO1" s="1">
        <v>163</v>
      </c>
      <c r="FP1" s="1">
        <v>164</v>
      </c>
      <c r="FQ1" s="1">
        <v>165</v>
      </c>
      <c r="FR1" s="1">
        <v>166</v>
      </c>
      <c r="FS1" s="1">
        <v>167</v>
      </c>
      <c r="FT1" s="1">
        <v>168</v>
      </c>
      <c r="FU1" s="1">
        <v>169</v>
      </c>
      <c r="FV1" s="1">
        <v>170</v>
      </c>
      <c r="FW1" s="1">
        <v>171</v>
      </c>
      <c r="FX1" s="1">
        <v>172</v>
      </c>
      <c r="FY1" s="1">
        <v>173</v>
      </c>
      <c r="FZ1" s="1">
        <v>174</v>
      </c>
      <c r="GA1" s="1">
        <v>175</v>
      </c>
      <c r="GB1" s="1">
        <v>176</v>
      </c>
      <c r="GC1" s="1">
        <v>177</v>
      </c>
      <c r="GD1" s="1">
        <v>178</v>
      </c>
      <c r="GE1" s="1">
        <v>179</v>
      </c>
      <c r="GF1" s="1">
        <v>180</v>
      </c>
      <c r="GG1" s="1">
        <v>181</v>
      </c>
      <c r="GH1" s="1">
        <v>182</v>
      </c>
      <c r="GI1" s="1">
        <v>183</v>
      </c>
      <c r="GJ1" s="1">
        <v>184</v>
      </c>
      <c r="GK1" s="1">
        <v>185</v>
      </c>
      <c r="GL1" s="1">
        <v>186</v>
      </c>
      <c r="GM1" s="1">
        <v>187</v>
      </c>
      <c r="GN1" s="1">
        <v>188</v>
      </c>
      <c r="GO1" s="1">
        <v>189</v>
      </c>
      <c r="GP1" s="1">
        <v>190</v>
      </c>
      <c r="GQ1" s="1">
        <v>191</v>
      </c>
      <c r="GR1" s="1">
        <v>192</v>
      </c>
      <c r="GS1" s="1">
        <v>193</v>
      </c>
      <c r="GT1" s="1">
        <v>194</v>
      </c>
      <c r="GU1" s="1">
        <v>195</v>
      </c>
      <c r="GV1" s="1">
        <v>196</v>
      </c>
      <c r="GW1" s="1">
        <v>197</v>
      </c>
      <c r="GX1" s="1">
        <v>198</v>
      </c>
      <c r="GY1" s="1">
        <v>199</v>
      </c>
      <c r="GZ1" s="1">
        <v>200</v>
      </c>
      <c r="HA1" s="1">
        <v>201</v>
      </c>
      <c r="HB1" s="1">
        <v>202</v>
      </c>
      <c r="HC1" s="1">
        <v>203</v>
      </c>
      <c r="HD1" s="1">
        <v>204</v>
      </c>
      <c r="HE1" s="1">
        <v>205</v>
      </c>
      <c r="HF1" s="1">
        <v>206</v>
      </c>
      <c r="HG1" s="1">
        <v>207</v>
      </c>
      <c r="HH1" s="1">
        <v>208</v>
      </c>
      <c r="HI1" s="1">
        <v>209</v>
      </c>
      <c r="HJ1" s="1">
        <v>210</v>
      </c>
      <c r="HK1" s="1">
        <v>211</v>
      </c>
      <c r="HL1" s="1">
        <v>212</v>
      </c>
      <c r="HM1" s="1">
        <v>213</v>
      </c>
      <c r="HN1" s="1">
        <v>214</v>
      </c>
      <c r="HO1" s="1">
        <v>215</v>
      </c>
      <c r="HP1" s="1">
        <v>216</v>
      </c>
      <c r="HQ1" s="1">
        <v>217</v>
      </c>
      <c r="HR1" s="1">
        <v>218</v>
      </c>
      <c r="HS1" s="1">
        <v>219</v>
      </c>
      <c r="HT1" s="1">
        <v>220</v>
      </c>
      <c r="HU1" s="1">
        <v>221</v>
      </c>
      <c r="HV1" s="1">
        <v>222</v>
      </c>
      <c r="HW1" s="1">
        <v>223</v>
      </c>
      <c r="HX1" s="1">
        <v>224</v>
      </c>
      <c r="HY1" s="1">
        <v>225</v>
      </c>
      <c r="HZ1" s="1">
        <v>226</v>
      </c>
      <c r="IA1" s="1">
        <v>227</v>
      </c>
      <c r="IB1" s="1">
        <v>228</v>
      </c>
      <c r="IC1" s="1">
        <v>229</v>
      </c>
      <c r="ID1" s="1">
        <v>230</v>
      </c>
      <c r="IE1" s="1">
        <v>231</v>
      </c>
      <c r="IF1" s="1">
        <v>232</v>
      </c>
      <c r="IG1" s="1">
        <v>233</v>
      </c>
      <c r="IH1" s="1">
        <v>234</v>
      </c>
      <c r="II1" s="1">
        <v>235</v>
      </c>
      <c r="IJ1" s="1">
        <v>236</v>
      </c>
      <c r="IK1" s="1">
        <v>237</v>
      </c>
      <c r="IL1" s="1">
        <v>238</v>
      </c>
      <c r="IM1" s="1">
        <v>239</v>
      </c>
      <c r="IN1" s="1">
        <v>240</v>
      </c>
      <c r="IO1" s="1">
        <v>241</v>
      </c>
      <c r="IP1" s="1">
        <v>242</v>
      </c>
      <c r="IQ1" s="1">
        <v>243</v>
      </c>
      <c r="IR1" s="1">
        <v>244</v>
      </c>
      <c r="IS1" s="1">
        <v>245</v>
      </c>
      <c r="IT1" s="1">
        <v>246</v>
      </c>
      <c r="IU1" s="1">
        <v>247</v>
      </c>
      <c r="IV1" s="1">
        <v>248</v>
      </c>
      <c r="IW1" s="1">
        <v>249</v>
      </c>
      <c r="IX1" s="1">
        <v>250</v>
      </c>
      <c r="IY1" s="1">
        <v>251</v>
      </c>
      <c r="IZ1" s="1">
        <v>252</v>
      </c>
      <c r="JA1" s="1">
        <v>253</v>
      </c>
      <c r="JB1" s="1">
        <v>254</v>
      </c>
      <c r="JC1" s="1">
        <v>255</v>
      </c>
      <c r="JD1" s="1">
        <v>256</v>
      </c>
      <c r="JE1" s="1">
        <v>257</v>
      </c>
      <c r="JF1" s="1">
        <v>258</v>
      </c>
      <c r="JG1" s="1">
        <v>259</v>
      </c>
      <c r="JH1" s="1">
        <v>260</v>
      </c>
      <c r="JI1" s="1">
        <v>261</v>
      </c>
      <c r="JJ1" s="1">
        <v>262</v>
      </c>
      <c r="JK1" s="1">
        <v>263</v>
      </c>
      <c r="JL1" s="1">
        <v>264</v>
      </c>
      <c r="JM1" s="1">
        <v>265</v>
      </c>
      <c r="JN1" s="1">
        <v>266</v>
      </c>
      <c r="JO1" s="1">
        <v>267</v>
      </c>
      <c r="JP1" s="1">
        <v>268</v>
      </c>
      <c r="JQ1" s="1">
        <v>269</v>
      </c>
      <c r="JR1" s="1">
        <v>270</v>
      </c>
      <c r="JS1" s="1">
        <v>271</v>
      </c>
      <c r="JT1" s="1">
        <v>272</v>
      </c>
      <c r="JU1" s="1">
        <v>273</v>
      </c>
      <c r="JV1" s="1">
        <v>274</v>
      </c>
      <c r="JW1" s="1">
        <v>275</v>
      </c>
      <c r="JX1" s="1">
        <v>276</v>
      </c>
      <c r="JY1" s="1">
        <v>277</v>
      </c>
      <c r="JZ1" s="1">
        <v>278</v>
      </c>
      <c r="KA1" s="1">
        <v>279</v>
      </c>
      <c r="KB1" s="1">
        <v>280</v>
      </c>
      <c r="KC1" s="1">
        <v>281</v>
      </c>
      <c r="KD1" s="1">
        <v>282</v>
      </c>
      <c r="KE1" s="1">
        <v>283</v>
      </c>
      <c r="KF1" s="1">
        <v>284</v>
      </c>
      <c r="KG1" s="1">
        <v>285</v>
      </c>
      <c r="KH1" s="1">
        <v>286</v>
      </c>
      <c r="KI1" s="1">
        <v>287</v>
      </c>
      <c r="KJ1" s="1">
        <v>288</v>
      </c>
      <c r="KK1" s="1">
        <v>289</v>
      </c>
      <c r="KL1" s="1">
        <v>290</v>
      </c>
      <c r="KM1" s="1">
        <v>291</v>
      </c>
      <c r="KN1" s="1">
        <v>292</v>
      </c>
      <c r="KO1" s="1">
        <v>293</v>
      </c>
      <c r="KP1" s="1">
        <v>294</v>
      </c>
      <c r="KQ1" s="1">
        <v>295</v>
      </c>
      <c r="KR1" s="1">
        <v>296</v>
      </c>
      <c r="KS1" s="1">
        <v>297</v>
      </c>
      <c r="KT1" s="1">
        <v>298</v>
      </c>
      <c r="KU1" s="1">
        <v>299</v>
      </c>
      <c r="KV1" s="1">
        <v>300</v>
      </c>
      <c r="KW1" s="1">
        <v>301</v>
      </c>
      <c r="KX1" s="1">
        <v>302</v>
      </c>
      <c r="KY1" s="1">
        <v>303</v>
      </c>
      <c r="KZ1" s="1">
        <v>304</v>
      </c>
      <c r="LA1" s="1">
        <v>305</v>
      </c>
      <c r="LB1" s="1">
        <v>306</v>
      </c>
      <c r="LC1" s="1">
        <v>307</v>
      </c>
      <c r="LD1" s="1">
        <v>308</v>
      </c>
      <c r="LE1" s="1">
        <v>309</v>
      </c>
      <c r="LF1" s="1">
        <v>310</v>
      </c>
      <c r="LG1" s="1">
        <v>311</v>
      </c>
      <c r="LH1" s="1">
        <v>312</v>
      </c>
      <c r="LI1" s="1">
        <v>313</v>
      </c>
      <c r="LJ1" s="1">
        <v>314</v>
      </c>
      <c r="LK1" s="1">
        <v>315</v>
      </c>
      <c r="LL1" s="1">
        <v>316</v>
      </c>
      <c r="LM1" s="1">
        <v>317</v>
      </c>
      <c r="LN1" s="1">
        <v>318</v>
      </c>
      <c r="LO1" s="1">
        <v>319</v>
      </c>
      <c r="LP1" s="1">
        <v>320</v>
      </c>
      <c r="LQ1" s="1">
        <v>321</v>
      </c>
      <c r="LR1" s="1">
        <v>322</v>
      </c>
      <c r="LS1" s="1">
        <v>323</v>
      </c>
      <c r="LT1" s="1">
        <v>324</v>
      </c>
      <c r="LU1" s="1">
        <v>325</v>
      </c>
      <c r="LV1" s="1">
        <v>326</v>
      </c>
      <c r="LW1" s="1">
        <v>327</v>
      </c>
      <c r="LX1" s="1">
        <v>328</v>
      </c>
      <c r="LY1" s="1">
        <v>329</v>
      </c>
      <c r="LZ1" s="1">
        <v>330</v>
      </c>
      <c r="MA1" s="1">
        <v>331</v>
      </c>
      <c r="MB1" s="1">
        <v>332</v>
      </c>
      <c r="MC1" s="1">
        <v>333</v>
      </c>
      <c r="MD1" s="1">
        <v>334</v>
      </c>
      <c r="ME1" s="1">
        <v>335</v>
      </c>
      <c r="MF1" s="1">
        <v>336</v>
      </c>
      <c r="MG1" s="1">
        <v>337</v>
      </c>
      <c r="MH1" s="1">
        <v>338</v>
      </c>
      <c r="MI1" s="1">
        <v>339</v>
      </c>
      <c r="MJ1" s="1">
        <v>340</v>
      </c>
      <c r="MK1" s="1">
        <v>341</v>
      </c>
      <c r="ML1" s="1">
        <v>342</v>
      </c>
      <c r="MM1" s="1">
        <v>343</v>
      </c>
      <c r="MN1" s="1">
        <v>344</v>
      </c>
      <c r="MO1" s="1">
        <v>345</v>
      </c>
      <c r="MP1" s="1">
        <v>346</v>
      </c>
      <c r="MQ1" s="1">
        <v>347</v>
      </c>
      <c r="MR1" s="1">
        <v>348</v>
      </c>
      <c r="MS1" s="1">
        <v>349</v>
      </c>
      <c r="MT1" s="1">
        <v>350</v>
      </c>
      <c r="MU1" s="1">
        <v>351</v>
      </c>
      <c r="MV1" s="1">
        <v>352</v>
      </c>
      <c r="MW1" s="1">
        <v>353</v>
      </c>
      <c r="MX1" s="1">
        <v>354</v>
      </c>
      <c r="MY1" s="1">
        <v>355</v>
      </c>
      <c r="MZ1" s="1">
        <v>356</v>
      </c>
      <c r="NA1" s="1">
        <v>357</v>
      </c>
      <c r="NB1" s="1">
        <v>358</v>
      </c>
      <c r="NC1" s="1">
        <v>359</v>
      </c>
      <c r="ND1" s="1">
        <v>360</v>
      </c>
    </row>
    <row r="2" spans="1:368" x14ac:dyDescent="0.45">
      <c r="A2" t="s">
        <v>52</v>
      </c>
      <c r="B2">
        <f>(SUM(Kwaliteitsstandaard8a))/2</f>
        <v>0</v>
      </c>
      <c r="C2">
        <v>1</v>
      </c>
      <c r="D2">
        <f t="shared" ref="D2:D10" si="0">C2/SUM($C$2:$C$10)</f>
        <v>0.1111111111111111</v>
      </c>
      <c r="E2">
        <f>0</f>
        <v>0</v>
      </c>
      <c r="F2">
        <f>360*SUM($D$2:D2)</f>
        <v>40</v>
      </c>
      <c r="G2" t="s">
        <v>52</v>
      </c>
      <c r="H2">
        <f>IF(AND(H$1&gt;=$E2,H$1&lt;=$F2),$B2,0)</f>
        <v>0</v>
      </c>
      <c r="I2">
        <f t="shared" ref="I2:BT6" si="1">IF(AND(I$1&gt;=$E2,I$1&lt;=$F2),$B2,0)</f>
        <v>0</v>
      </c>
      <c r="J2">
        <f t="shared" si="1"/>
        <v>0</v>
      </c>
      <c r="K2">
        <f t="shared" si="1"/>
        <v>0</v>
      </c>
      <c r="L2">
        <f t="shared" si="1"/>
        <v>0</v>
      </c>
      <c r="M2">
        <f t="shared" si="1"/>
        <v>0</v>
      </c>
      <c r="N2">
        <f t="shared" si="1"/>
        <v>0</v>
      </c>
      <c r="O2">
        <f t="shared" si="1"/>
        <v>0</v>
      </c>
      <c r="P2">
        <f t="shared" si="1"/>
        <v>0</v>
      </c>
      <c r="Q2">
        <f t="shared" si="1"/>
        <v>0</v>
      </c>
      <c r="R2">
        <f t="shared" si="1"/>
        <v>0</v>
      </c>
      <c r="S2">
        <f t="shared" si="1"/>
        <v>0</v>
      </c>
      <c r="T2">
        <f t="shared" si="1"/>
        <v>0</v>
      </c>
      <c r="U2">
        <f t="shared" si="1"/>
        <v>0</v>
      </c>
      <c r="V2">
        <f t="shared" si="1"/>
        <v>0</v>
      </c>
      <c r="W2">
        <f t="shared" si="1"/>
        <v>0</v>
      </c>
      <c r="X2">
        <f t="shared" si="1"/>
        <v>0</v>
      </c>
      <c r="Y2">
        <f t="shared" si="1"/>
        <v>0</v>
      </c>
      <c r="Z2">
        <f t="shared" si="1"/>
        <v>0</v>
      </c>
      <c r="AA2">
        <f t="shared" si="1"/>
        <v>0</v>
      </c>
      <c r="AB2">
        <f t="shared" si="1"/>
        <v>0</v>
      </c>
      <c r="AC2">
        <f t="shared" si="1"/>
        <v>0</v>
      </c>
      <c r="AD2">
        <f t="shared" si="1"/>
        <v>0</v>
      </c>
      <c r="AE2">
        <f t="shared" si="1"/>
        <v>0</v>
      </c>
      <c r="AF2">
        <f t="shared" si="1"/>
        <v>0</v>
      </c>
      <c r="AG2">
        <f t="shared" si="1"/>
        <v>0</v>
      </c>
      <c r="AH2">
        <f t="shared" si="1"/>
        <v>0</v>
      </c>
      <c r="AI2">
        <f t="shared" si="1"/>
        <v>0</v>
      </c>
      <c r="AJ2">
        <f t="shared" si="1"/>
        <v>0</v>
      </c>
      <c r="AK2">
        <f t="shared" si="1"/>
        <v>0</v>
      </c>
      <c r="AL2">
        <f t="shared" si="1"/>
        <v>0</v>
      </c>
      <c r="AM2">
        <f t="shared" si="1"/>
        <v>0</v>
      </c>
      <c r="AN2">
        <f t="shared" si="1"/>
        <v>0</v>
      </c>
      <c r="AO2">
        <f t="shared" si="1"/>
        <v>0</v>
      </c>
      <c r="AP2">
        <f t="shared" si="1"/>
        <v>0</v>
      </c>
      <c r="AQ2">
        <f t="shared" si="1"/>
        <v>0</v>
      </c>
      <c r="AR2">
        <f t="shared" si="1"/>
        <v>0</v>
      </c>
      <c r="AS2">
        <f t="shared" si="1"/>
        <v>0</v>
      </c>
      <c r="AT2">
        <f t="shared" si="1"/>
        <v>0</v>
      </c>
      <c r="AU2">
        <f t="shared" si="1"/>
        <v>0</v>
      </c>
      <c r="AV2">
        <f t="shared" si="1"/>
        <v>0</v>
      </c>
      <c r="AW2">
        <f t="shared" si="1"/>
        <v>0</v>
      </c>
      <c r="AX2">
        <f t="shared" si="1"/>
        <v>0</v>
      </c>
      <c r="AY2">
        <f t="shared" si="1"/>
        <v>0</v>
      </c>
      <c r="AZ2">
        <f t="shared" si="1"/>
        <v>0</v>
      </c>
      <c r="BA2">
        <f t="shared" si="1"/>
        <v>0</v>
      </c>
      <c r="BB2">
        <f t="shared" si="1"/>
        <v>0</v>
      </c>
      <c r="BC2">
        <f t="shared" si="1"/>
        <v>0</v>
      </c>
      <c r="BD2">
        <f t="shared" si="1"/>
        <v>0</v>
      </c>
      <c r="BE2">
        <f t="shared" si="1"/>
        <v>0</v>
      </c>
      <c r="BF2">
        <f t="shared" si="1"/>
        <v>0</v>
      </c>
      <c r="BG2">
        <f t="shared" si="1"/>
        <v>0</v>
      </c>
      <c r="BH2">
        <f t="shared" si="1"/>
        <v>0</v>
      </c>
      <c r="BI2">
        <f t="shared" si="1"/>
        <v>0</v>
      </c>
      <c r="BJ2">
        <f t="shared" si="1"/>
        <v>0</v>
      </c>
      <c r="BK2">
        <f t="shared" si="1"/>
        <v>0</v>
      </c>
      <c r="BL2">
        <f t="shared" si="1"/>
        <v>0</v>
      </c>
      <c r="BM2">
        <f t="shared" si="1"/>
        <v>0</v>
      </c>
      <c r="BN2">
        <f t="shared" si="1"/>
        <v>0</v>
      </c>
      <c r="BO2">
        <f t="shared" si="1"/>
        <v>0</v>
      </c>
      <c r="BP2">
        <f t="shared" si="1"/>
        <v>0</v>
      </c>
      <c r="BQ2">
        <f t="shared" si="1"/>
        <v>0</v>
      </c>
      <c r="BR2">
        <f t="shared" si="1"/>
        <v>0</v>
      </c>
      <c r="BS2">
        <f t="shared" si="1"/>
        <v>0</v>
      </c>
      <c r="BT2">
        <f t="shared" si="1"/>
        <v>0</v>
      </c>
      <c r="BU2">
        <f t="shared" ref="BU2:EF5" si="2">IF(AND(BU$1&gt;=$E2,BU$1&lt;=$F2),$B2,0)</f>
        <v>0</v>
      </c>
      <c r="BV2">
        <f t="shared" si="2"/>
        <v>0</v>
      </c>
      <c r="BW2">
        <f t="shared" si="2"/>
        <v>0</v>
      </c>
      <c r="BX2">
        <f t="shared" si="2"/>
        <v>0</v>
      </c>
      <c r="BY2">
        <f t="shared" si="2"/>
        <v>0</v>
      </c>
      <c r="BZ2">
        <f t="shared" si="2"/>
        <v>0</v>
      </c>
      <c r="CA2">
        <f t="shared" si="2"/>
        <v>0</v>
      </c>
      <c r="CB2">
        <f t="shared" si="2"/>
        <v>0</v>
      </c>
      <c r="CC2">
        <f t="shared" si="2"/>
        <v>0</v>
      </c>
      <c r="CD2">
        <f t="shared" si="2"/>
        <v>0</v>
      </c>
      <c r="CE2">
        <f t="shared" si="2"/>
        <v>0</v>
      </c>
      <c r="CF2">
        <f t="shared" si="2"/>
        <v>0</v>
      </c>
      <c r="CG2">
        <f t="shared" si="2"/>
        <v>0</v>
      </c>
      <c r="CH2">
        <f t="shared" si="2"/>
        <v>0</v>
      </c>
      <c r="CI2">
        <f t="shared" si="2"/>
        <v>0</v>
      </c>
      <c r="CJ2">
        <f t="shared" si="2"/>
        <v>0</v>
      </c>
      <c r="CK2">
        <f t="shared" si="2"/>
        <v>0</v>
      </c>
      <c r="CL2">
        <f t="shared" si="2"/>
        <v>0</v>
      </c>
      <c r="CM2">
        <f t="shared" si="2"/>
        <v>0</v>
      </c>
      <c r="CN2">
        <f t="shared" si="2"/>
        <v>0</v>
      </c>
      <c r="CO2">
        <f t="shared" si="2"/>
        <v>0</v>
      </c>
      <c r="CP2">
        <f t="shared" si="2"/>
        <v>0</v>
      </c>
      <c r="CQ2">
        <f t="shared" si="2"/>
        <v>0</v>
      </c>
      <c r="CR2">
        <f t="shared" si="2"/>
        <v>0</v>
      </c>
      <c r="CS2">
        <f t="shared" si="2"/>
        <v>0</v>
      </c>
      <c r="CT2">
        <f t="shared" si="2"/>
        <v>0</v>
      </c>
      <c r="CU2">
        <f t="shared" si="2"/>
        <v>0</v>
      </c>
      <c r="CV2">
        <f t="shared" si="2"/>
        <v>0</v>
      </c>
      <c r="CW2">
        <f t="shared" si="2"/>
        <v>0</v>
      </c>
      <c r="CX2">
        <f t="shared" si="2"/>
        <v>0</v>
      </c>
      <c r="CY2">
        <f t="shared" si="2"/>
        <v>0</v>
      </c>
      <c r="CZ2">
        <f t="shared" si="2"/>
        <v>0</v>
      </c>
      <c r="DA2">
        <f t="shared" si="2"/>
        <v>0</v>
      </c>
      <c r="DB2">
        <f t="shared" si="2"/>
        <v>0</v>
      </c>
      <c r="DC2">
        <f t="shared" si="2"/>
        <v>0</v>
      </c>
      <c r="DD2">
        <f t="shared" si="2"/>
        <v>0</v>
      </c>
      <c r="DE2">
        <f t="shared" si="2"/>
        <v>0</v>
      </c>
      <c r="DF2">
        <f t="shared" si="2"/>
        <v>0</v>
      </c>
      <c r="DG2">
        <f t="shared" si="2"/>
        <v>0</v>
      </c>
      <c r="DH2">
        <f t="shared" si="2"/>
        <v>0</v>
      </c>
      <c r="DI2">
        <f t="shared" si="2"/>
        <v>0</v>
      </c>
      <c r="DJ2">
        <f t="shared" si="2"/>
        <v>0</v>
      </c>
      <c r="DK2">
        <f t="shared" si="2"/>
        <v>0</v>
      </c>
      <c r="DL2">
        <f t="shared" si="2"/>
        <v>0</v>
      </c>
      <c r="DM2">
        <f t="shared" si="2"/>
        <v>0</v>
      </c>
      <c r="DN2">
        <f t="shared" si="2"/>
        <v>0</v>
      </c>
      <c r="DO2">
        <f t="shared" si="2"/>
        <v>0</v>
      </c>
      <c r="DP2">
        <f t="shared" si="2"/>
        <v>0</v>
      </c>
      <c r="DQ2">
        <f t="shared" si="2"/>
        <v>0</v>
      </c>
      <c r="DR2">
        <f t="shared" si="2"/>
        <v>0</v>
      </c>
      <c r="DS2">
        <f t="shared" si="2"/>
        <v>0</v>
      </c>
      <c r="DT2">
        <f t="shared" si="2"/>
        <v>0</v>
      </c>
      <c r="DU2">
        <f t="shared" si="2"/>
        <v>0</v>
      </c>
      <c r="DV2">
        <f t="shared" si="2"/>
        <v>0</v>
      </c>
      <c r="DW2">
        <f t="shared" si="2"/>
        <v>0</v>
      </c>
      <c r="DX2">
        <f t="shared" si="2"/>
        <v>0</v>
      </c>
      <c r="DY2">
        <f t="shared" si="2"/>
        <v>0</v>
      </c>
      <c r="DZ2">
        <f t="shared" si="2"/>
        <v>0</v>
      </c>
      <c r="EA2">
        <f t="shared" si="2"/>
        <v>0</v>
      </c>
      <c r="EB2">
        <f t="shared" si="2"/>
        <v>0</v>
      </c>
      <c r="EC2">
        <f t="shared" si="2"/>
        <v>0</v>
      </c>
      <c r="ED2">
        <f t="shared" si="2"/>
        <v>0</v>
      </c>
      <c r="EE2">
        <f t="shared" si="2"/>
        <v>0</v>
      </c>
      <c r="EF2">
        <f t="shared" si="2"/>
        <v>0</v>
      </c>
      <c r="EG2">
        <f t="shared" ref="EG2:GR8" si="3">IF(AND(EG$1&gt;=$E2,EG$1&lt;=$F2),$B2,0)</f>
        <v>0</v>
      </c>
      <c r="EH2">
        <f t="shared" si="3"/>
        <v>0</v>
      </c>
      <c r="EI2">
        <f t="shared" si="3"/>
        <v>0</v>
      </c>
      <c r="EJ2">
        <f t="shared" si="3"/>
        <v>0</v>
      </c>
      <c r="EK2">
        <f t="shared" si="3"/>
        <v>0</v>
      </c>
      <c r="EL2">
        <f t="shared" si="3"/>
        <v>0</v>
      </c>
      <c r="EM2">
        <f t="shared" si="3"/>
        <v>0</v>
      </c>
      <c r="EN2">
        <f t="shared" si="3"/>
        <v>0</v>
      </c>
      <c r="EO2">
        <f t="shared" si="3"/>
        <v>0</v>
      </c>
      <c r="EP2">
        <f t="shared" si="3"/>
        <v>0</v>
      </c>
      <c r="EQ2">
        <f t="shared" si="3"/>
        <v>0</v>
      </c>
      <c r="ER2">
        <f t="shared" si="3"/>
        <v>0</v>
      </c>
      <c r="ES2">
        <f t="shared" si="3"/>
        <v>0</v>
      </c>
      <c r="ET2">
        <f t="shared" si="3"/>
        <v>0</v>
      </c>
      <c r="EU2">
        <f t="shared" si="3"/>
        <v>0</v>
      </c>
      <c r="EV2">
        <f t="shared" si="3"/>
        <v>0</v>
      </c>
      <c r="EW2">
        <f t="shared" si="3"/>
        <v>0</v>
      </c>
      <c r="EX2">
        <f t="shared" si="3"/>
        <v>0</v>
      </c>
      <c r="EY2">
        <f t="shared" si="3"/>
        <v>0</v>
      </c>
      <c r="EZ2">
        <f t="shared" si="3"/>
        <v>0</v>
      </c>
      <c r="FA2">
        <f t="shared" si="3"/>
        <v>0</v>
      </c>
      <c r="FB2">
        <f t="shared" si="3"/>
        <v>0</v>
      </c>
      <c r="FC2">
        <f t="shared" si="3"/>
        <v>0</v>
      </c>
      <c r="FD2">
        <f t="shared" si="3"/>
        <v>0</v>
      </c>
      <c r="FE2">
        <f t="shared" si="3"/>
        <v>0</v>
      </c>
      <c r="FF2">
        <f t="shared" si="3"/>
        <v>0</v>
      </c>
      <c r="FG2">
        <f t="shared" si="3"/>
        <v>0</v>
      </c>
      <c r="FH2">
        <f t="shared" si="3"/>
        <v>0</v>
      </c>
      <c r="FI2">
        <f t="shared" si="3"/>
        <v>0</v>
      </c>
      <c r="FJ2">
        <f t="shared" si="3"/>
        <v>0</v>
      </c>
      <c r="FK2">
        <f t="shared" si="3"/>
        <v>0</v>
      </c>
      <c r="FL2">
        <f t="shared" si="3"/>
        <v>0</v>
      </c>
      <c r="FM2">
        <f t="shared" si="3"/>
        <v>0</v>
      </c>
      <c r="FN2">
        <f t="shared" si="3"/>
        <v>0</v>
      </c>
      <c r="FO2">
        <f t="shared" si="3"/>
        <v>0</v>
      </c>
      <c r="FP2">
        <f t="shared" si="3"/>
        <v>0</v>
      </c>
      <c r="FQ2">
        <f t="shared" si="3"/>
        <v>0</v>
      </c>
      <c r="FR2">
        <f t="shared" si="3"/>
        <v>0</v>
      </c>
      <c r="FS2">
        <f t="shared" si="3"/>
        <v>0</v>
      </c>
      <c r="FT2">
        <f t="shared" si="3"/>
        <v>0</v>
      </c>
      <c r="FU2">
        <f t="shared" si="3"/>
        <v>0</v>
      </c>
      <c r="FV2">
        <f t="shared" si="3"/>
        <v>0</v>
      </c>
      <c r="FW2">
        <f t="shared" si="3"/>
        <v>0</v>
      </c>
      <c r="FX2">
        <f t="shared" si="3"/>
        <v>0</v>
      </c>
      <c r="FY2">
        <f t="shared" si="3"/>
        <v>0</v>
      </c>
      <c r="FZ2">
        <f t="shared" si="3"/>
        <v>0</v>
      </c>
      <c r="GA2">
        <f t="shared" si="3"/>
        <v>0</v>
      </c>
      <c r="GB2">
        <f t="shared" si="3"/>
        <v>0</v>
      </c>
      <c r="GC2">
        <f t="shared" si="3"/>
        <v>0</v>
      </c>
      <c r="GD2">
        <f t="shared" si="3"/>
        <v>0</v>
      </c>
      <c r="GE2">
        <f t="shared" si="3"/>
        <v>0</v>
      </c>
      <c r="GF2">
        <f t="shared" si="3"/>
        <v>0</v>
      </c>
      <c r="GG2">
        <f t="shared" si="3"/>
        <v>0</v>
      </c>
      <c r="GH2">
        <f t="shared" si="3"/>
        <v>0</v>
      </c>
      <c r="GI2">
        <f t="shared" si="3"/>
        <v>0</v>
      </c>
      <c r="GJ2">
        <f t="shared" si="3"/>
        <v>0</v>
      </c>
      <c r="GK2">
        <f t="shared" si="3"/>
        <v>0</v>
      </c>
      <c r="GL2">
        <f t="shared" si="3"/>
        <v>0</v>
      </c>
      <c r="GM2">
        <f t="shared" si="3"/>
        <v>0</v>
      </c>
      <c r="GN2">
        <f t="shared" si="3"/>
        <v>0</v>
      </c>
      <c r="GO2">
        <f t="shared" si="3"/>
        <v>0</v>
      </c>
      <c r="GP2">
        <f t="shared" si="3"/>
        <v>0</v>
      </c>
      <c r="GQ2">
        <f t="shared" si="3"/>
        <v>0</v>
      </c>
      <c r="GR2">
        <f t="shared" si="3"/>
        <v>0</v>
      </c>
      <c r="GS2">
        <f t="shared" ref="GS2:JD5" si="4">IF(AND(GS$1&gt;=$E2,GS$1&lt;=$F2),$B2,0)</f>
        <v>0</v>
      </c>
      <c r="GT2">
        <f t="shared" si="4"/>
        <v>0</v>
      </c>
      <c r="GU2">
        <f t="shared" si="4"/>
        <v>0</v>
      </c>
      <c r="GV2">
        <f t="shared" si="4"/>
        <v>0</v>
      </c>
      <c r="GW2">
        <f t="shared" si="4"/>
        <v>0</v>
      </c>
      <c r="GX2">
        <f t="shared" si="4"/>
        <v>0</v>
      </c>
      <c r="GY2">
        <f t="shared" si="4"/>
        <v>0</v>
      </c>
      <c r="GZ2">
        <f t="shared" si="4"/>
        <v>0</v>
      </c>
      <c r="HA2">
        <f t="shared" si="4"/>
        <v>0</v>
      </c>
      <c r="HB2">
        <f t="shared" si="4"/>
        <v>0</v>
      </c>
      <c r="HC2">
        <f t="shared" si="4"/>
        <v>0</v>
      </c>
      <c r="HD2">
        <f t="shared" si="4"/>
        <v>0</v>
      </c>
      <c r="HE2">
        <f t="shared" si="4"/>
        <v>0</v>
      </c>
      <c r="HF2">
        <f t="shared" si="4"/>
        <v>0</v>
      </c>
      <c r="HG2">
        <f t="shared" si="4"/>
        <v>0</v>
      </c>
      <c r="HH2">
        <f t="shared" si="4"/>
        <v>0</v>
      </c>
      <c r="HI2">
        <f t="shared" si="4"/>
        <v>0</v>
      </c>
      <c r="HJ2">
        <f t="shared" si="4"/>
        <v>0</v>
      </c>
      <c r="HK2">
        <f t="shared" si="4"/>
        <v>0</v>
      </c>
      <c r="HL2">
        <f t="shared" si="4"/>
        <v>0</v>
      </c>
      <c r="HM2">
        <f t="shared" si="4"/>
        <v>0</v>
      </c>
      <c r="HN2">
        <f t="shared" si="4"/>
        <v>0</v>
      </c>
      <c r="HO2">
        <f t="shared" si="4"/>
        <v>0</v>
      </c>
      <c r="HP2">
        <f t="shared" si="4"/>
        <v>0</v>
      </c>
      <c r="HQ2">
        <f t="shared" si="4"/>
        <v>0</v>
      </c>
      <c r="HR2">
        <f t="shared" si="4"/>
        <v>0</v>
      </c>
      <c r="HS2">
        <f t="shared" si="4"/>
        <v>0</v>
      </c>
      <c r="HT2">
        <f t="shared" si="4"/>
        <v>0</v>
      </c>
      <c r="HU2">
        <f t="shared" si="4"/>
        <v>0</v>
      </c>
      <c r="HV2">
        <f t="shared" si="4"/>
        <v>0</v>
      </c>
      <c r="HW2">
        <f t="shared" si="4"/>
        <v>0</v>
      </c>
      <c r="HX2">
        <f t="shared" si="4"/>
        <v>0</v>
      </c>
      <c r="HY2">
        <f t="shared" si="4"/>
        <v>0</v>
      </c>
      <c r="HZ2">
        <f t="shared" si="4"/>
        <v>0</v>
      </c>
      <c r="IA2">
        <f t="shared" si="4"/>
        <v>0</v>
      </c>
      <c r="IB2">
        <f t="shared" si="4"/>
        <v>0</v>
      </c>
      <c r="IC2">
        <f t="shared" si="4"/>
        <v>0</v>
      </c>
      <c r="ID2">
        <f t="shared" si="4"/>
        <v>0</v>
      </c>
      <c r="IE2">
        <f t="shared" si="4"/>
        <v>0</v>
      </c>
      <c r="IF2">
        <f t="shared" si="4"/>
        <v>0</v>
      </c>
      <c r="IG2">
        <f t="shared" si="4"/>
        <v>0</v>
      </c>
      <c r="IH2">
        <f t="shared" si="4"/>
        <v>0</v>
      </c>
      <c r="II2">
        <f t="shared" si="4"/>
        <v>0</v>
      </c>
      <c r="IJ2">
        <f t="shared" si="4"/>
        <v>0</v>
      </c>
      <c r="IK2">
        <f t="shared" si="4"/>
        <v>0</v>
      </c>
      <c r="IL2">
        <f t="shared" si="4"/>
        <v>0</v>
      </c>
      <c r="IM2">
        <f t="shared" si="4"/>
        <v>0</v>
      </c>
      <c r="IN2">
        <f t="shared" si="4"/>
        <v>0</v>
      </c>
      <c r="IO2">
        <f t="shared" si="4"/>
        <v>0</v>
      </c>
      <c r="IP2">
        <f t="shared" si="4"/>
        <v>0</v>
      </c>
      <c r="IQ2">
        <f t="shared" si="4"/>
        <v>0</v>
      </c>
      <c r="IR2">
        <f t="shared" si="4"/>
        <v>0</v>
      </c>
      <c r="IS2">
        <f t="shared" si="4"/>
        <v>0</v>
      </c>
      <c r="IT2">
        <f t="shared" si="4"/>
        <v>0</v>
      </c>
      <c r="IU2">
        <f t="shared" si="4"/>
        <v>0</v>
      </c>
      <c r="IV2">
        <f t="shared" si="4"/>
        <v>0</v>
      </c>
      <c r="IW2">
        <f t="shared" si="4"/>
        <v>0</v>
      </c>
      <c r="IX2">
        <f t="shared" si="4"/>
        <v>0</v>
      </c>
      <c r="IY2">
        <f t="shared" si="4"/>
        <v>0</v>
      </c>
      <c r="IZ2">
        <f t="shared" si="4"/>
        <v>0</v>
      </c>
      <c r="JA2">
        <f t="shared" si="4"/>
        <v>0</v>
      </c>
      <c r="JB2">
        <f t="shared" si="4"/>
        <v>0</v>
      </c>
      <c r="JC2">
        <f t="shared" si="4"/>
        <v>0</v>
      </c>
      <c r="JD2">
        <f t="shared" si="4"/>
        <v>0</v>
      </c>
      <c r="JE2">
        <f t="shared" ref="JE2:LP8" si="5">IF(AND(JE$1&gt;=$E2,JE$1&lt;=$F2),$B2,0)</f>
        <v>0</v>
      </c>
      <c r="JF2">
        <f t="shared" si="5"/>
        <v>0</v>
      </c>
      <c r="JG2">
        <f t="shared" si="5"/>
        <v>0</v>
      </c>
      <c r="JH2">
        <f t="shared" si="5"/>
        <v>0</v>
      </c>
      <c r="JI2">
        <f t="shared" si="5"/>
        <v>0</v>
      </c>
      <c r="JJ2">
        <f t="shared" si="5"/>
        <v>0</v>
      </c>
      <c r="JK2">
        <f t="shared" si="5"/>
        <v>0</v>
      </c>
      <c r="JL2">
        <f t="shared" si="5"/>
        <v>0</v>
      </c>
      <c r="JM2">
        <f t="shared" si="5"/>
        <v>0</v>
      </c>
      <c r="JN2">
        <f t="shared" si="5"/>
        <v>0</v>
      </c>
      <c r="JO2">
        <f t="shared" si="5"/>
        <v>0</v>
      </c>
      <c r="JP2">
        <f t="shared" si="5"/>
        <v>0</v>
      </c>
      <c r="JQ2">
        <f t="shared" si="5"/>
        <v>0</v>
      </c>
      <c r="JR2">
        <f t="shared" si="5"/>
        <v>0</v>
      </c>
      <c r="JS2">
        <f t="shared" si="5"/>
        <v>0</v>
      </c>
      <c r="JT2">
        <f t="shared" si="5"/>
        <v>0</v>
      </c>
      <c r="JU2">
        <f t="shared" si="5"/>
        <v>0</v>
      </c>
      <c r="JV2">
        <f t="shared" si="5"/>
        <v>0</v>
      </c>
      <c r="JW2">
        <f t="shared" si="5"/>
        <v>0</v>
      </c>
      <c r="JX2">
        <f t="shared" si="5"/>
        <v>0</v>
      </c>
      <c r="JY2">
        <f t="shared" si="5"/>
        <v>0</v>
      </c>
      <c r="JZ2">
        <f t="shared" si="5"/>
        <v>0</v>
      </c>
      <c r="KA2">
        <f t="shared" si="5"/>
        <v>0</v>
      </c>
      <c r="KB2">
        <f t="shared" si="5"/>
        <v>0</v>
      </c>
      <c r="KC2">
        <f t="shared" si="5"/>
        <v>0</v>
      </c>
      <c r="KD2">
        <f t="shared" si="5"/>
        <v>0</v>
      </c>
      <c r="KE2">
        <f t="shared" si="5"/>
        <v>0</v>
      </c>
      <c r="KF2">
        <f t="shared" si="5"/>
        <v>0</v>
      </c>
      <c r="KG2">
        <f t="shared" si="5"/>
        <v>0</v>
      </c>
      <c r="KH2">
        <f t="shared" si="5"/>
        <v>0</v>
      </c>
      <c r="KI2">
        <f t="shared" si="5"/>
        <v>0</v>
      </c>
      <c r="KJ2">
        <f t="shared" si="5"/>
        <v>0</v>
      </c>
      <c r="KK2">
        <f t="shared" si="5"/>
        <v>0</v>
      </c>
      <c r="KL2">
        <f t="shared" si="5"/>
        <v>0</v>
      </c>
      <c r="KM2">
        <f t="shared" si="5"/>
        <v>0</v>
      </c>
      <c r="KN2">
        <f t="shared" si="5"/>
        <v>0</v>
      </c>
      <c r="KO2">
        <f t="shared" si="5"/>
        <v>0</v>
      </c>
      <c r="KP2">
        <f t="shared" si="5"/>
        <v>0</v>
      </c>
      <c r="KQ2">
        <f t="shared" si="5"/>
        <v>0</v>
      </c>
      <c r="KR2">
        <f t="shared" si="5"/>
        <v>0</v>
      </c>
      <c r="KS2">
        <f t="shared" si="5"/>
        <v>0</v>
      </c>
      <c r="KT2">
        <f t="shared" si="5"/>
        <v>0</v>
      </c>
      <c r="KU2">
        <f t="shared" si="5"/>
        <v>0</v>
      </c>
      <c r="KV2">
        <f t="shared" si="5"/>
        <v>0</v>
      </c>
      <c r="KW2">
        <f t="shared" si="5"/>
        <v>0</v>
      </c>
      <c r="KX2">
        <f t="shared" si="5"/>
        <v>0</v>
      </c>
      <c r="KY2">
        <f t="shared" si="5"/>
        <v>0</v>
      </c>
      <c r="KZ2">
        <f t="shared" si="5"/>
        <v>0</v>
      </c>
      <c r="LA2">
        <f t="shared" si="5"/>
        <v>0</v>
      </c>
      <c r="LB2">
        <f t="shared" si="5"/>
        <v>0</v>
      </c>
      <c r="LC2">
        <f t="shared" si="5"/>
        <v>0</v>
      </c>
      <c r="LD2">
        <f t="shared" si="5"/>
        <v>0</v>
      </c>
      <c r="LE2">
        <f t="shared" si="5"/>
        <v>0</v>
      </c>
      <c r="LF2">
        <f t="shared" si="5"/>
        <v>0</v>
      </c>
      <c r="LG2">
        <f t="shared" si="5"/>
        <v>0</v>
      </c>
      <c r="LH2">
        <f t="shared" si="5"/>
        <v>0</v>
      </c>
      <c r="LI2">
        <f t="shared" si="5"/>
        <v>0</v>
      </c>
      <c r="LJ2">
        <f t="shared" si="5"/>
        <v>0</v>
      </c>
      <c r="LK2">
        <f t="shared" si="5"/>
        <v>0</v>
      </c>
      <c r="LL2">
        <f t="shared" si="5"/>
        <v>0</v>
      </c>
      <c r="LM2">
        <f t="shared" si="5"/>
        <v>0</v>
      </c>
      <c r="LN2">
        <f t="shared" si="5"/>
        <v>0</v>
      </c>
      <c r="LO2">
        <f t="shared" si="5"/>
        <v>0</v>
      </c>
      <c r="LP2">
        <f t="shared" si="5"/>
        <v>0</v>
      </c>
      <c r="LQ2">
        <f t="shared" ref="LQ2:ND8" si="6">IF(AND(LQ$1&gt;=$E2,LQ$1&lt;=$F2),$B2,0)</f>
        <v>0</v>
      </c>
      <c r="LR2">
        <f t="shared" si="6"/>
        <v>0</v>
      </c>
      <c r="LS2">
        <f t="shared" si="6"/>
        <v>0</v>
      </c>
      <c r="LT2">
        <f t="shared" si="6"/>
        <v>0</v>
      </c>
      <c r="LU2">
        <f t="shared" si="6"/>
        <v>0</v>
      </c>
      <c r="LV2">
        <f t="shared" si="6"/>
        <v>0</v>
      </c>
      <c r="LW2">
        <f t="shared" si="6"/>
        <v>0</v>
      </c>
      <c r="LX2">
        <f t="shared" si="6"/>
        <v>0</v>
      </c>
      <c r="LY2">
        <f t="shared" si="6"/>
        <v>0</v>
      </c>
      <c r="LZ2">
        <f t="shared" si="6"/>
        <v>0</v>
      </c>
      <c r="MA2">
        <f t="shared" si="6"/>
        <v>0</v>
      </c>
      <c r="MB2">
        <f t="shared" si="6"/>
        <v>0</v>
      </c>
      <c r="MC2">
        <f t="shared" si="6"/>
        <v>0</v>
      </c>
      <c r="MD2">
        <f t="shared" si="6"/>
        <v>0</v>
      </c>
      <c r="ME2">
        <f t="shared" si="6"/>
        <v>0</v>
      </c>
      <c r="MF2">
        <f t="shared" si="6"/>
        <v>0</v>
      </c>
      <c r="MG2">
        <f t="shared" si="6"/>
        <v>0</v>
      </c>
      <c r="MH2">
        <f t="shared" si="6"/>
        <v>0</v>
      </c>
      <c r="MI2">
        <f t="shared" si="6"/>
        <v>0</v>
      </c>
      <c r="MJ2">
        <f t="shared" si="6"/>
        <v>0</v>
      </c>
      <c r="MK2">
        <f t="shared" si="6"/>
        <v>0</v>
      </c>
      <c r="ML2">
        <f t="shared" si="6"/>
        <v>0</v>
      </c>
      <c r="MM2">
        <f t="shared" si="6"/>
        <v>0</v>
      </c>
      <c r="MN2">
        <f t="shared" si="6"/>
        <v>0</v>
      </c>
      <c r="MO2">
        <f t="shared" si="6"/>
        <v>0</v>
      </c>
      <c r="MP2">
        <f t="shared" si="6"/>
        <v>0</v>
      </c>
      <c r="MQ2">
        <f t="shared" si="6"/>
        <v>0</v>
      </c>
      <c r="MR2">
        <f t="shared" si="6"/>
        <v>0</v>
      </c>
      <c r="MS2">
        <f t="shared" si="6"/>
        <v>0</v>
      </c>
      <c r="MT2">
        <f t="shared" si="6"/>
        <v>0</v>
      </c>
      <c r="MU2">
        <f t="shared" si="6"/>
        <v>0</v>
      </c>
      <c r="MV2">
        <f t="shared" si="6"/>
        <v>0</v>
      </c>
      <c r="MW2">
        <f t="shared" si="6"/>
        <v>0</v>
      </c>
      <c r="MX2">
        <f t="shared" si="6"/>
        <v>0</v>
      </c>
      <c r="MY2">
        <f t="shared" si="6"/>
        <v>0</v>
      </c>
      <c r="MZ2">
        <f t="shared" si="6"/>
        <v>0</v>
      </c>
      <c r="NA2">
        <f t="shared" si="6"/>
        <v>0</v>
      </c>
      <c r="NB2">
        <f t="shared" si="6"/>
        <v>0</v>
      </c>
      <c r="NC2">
        <f t="shared" si="6"/>
        <v>0</v>
      </c>
      <c r="ND2">
        <f t="shared" si="6"/>
        <v>0</v>
      </c>
    </row>
    <row r="3" spans="1:368" x14ac:dyDescent="0.45">
      <c r="A3" t="s">
        <v>53</v>
      </c>
      <c r="B3">
        <f>(SUM(Kwaliteitsstandaard8b))/2</f>
        <v>0</v>
      </c>
      <c r="C3">
        <v>1</v>
      </c>
      <c r="D3">
        <f t="shared" si="0"/>
        <v>0.1111111111111111</v>
      </c>
      <c r="E3">
        <f>F2</f>
        <v>40</v>
      </c>
      <c r="F3">
        <f>360*SUM($D$2:D3)</f>
        <v>80</v>
      </c>
      <c r="G3" t="s">
        <v>53</v>
      </c>
      <c r="H3">
        <f t="shared" ref="H3:W10" si="7">IF(AND(H$1&gt;=$E3,H$1&lt;=$F3),$B3,0)</f>
        <v>0</v>
      </c>
      <c r="I3">
        <f t="shared" si="7"/>
        <v>0</v>
      </c>
      <c r="J3">
        <f t="shared" si="7"/>
        <v>0</v>
      </c>
      <c r="K3">
        <f t="shared" si="7"/>
        <v>0</v>
      </c>
      <c r="L3">
        <f t="shared" si="7"/>
        <v>0</v>
      </c>
      <c r="M3">
        <f t="shared" si="7"/>
        <v>0</v>
      </c>
      <c r="N3">
        <f t="shared" si="7"/>
        <v>0</v>
      </c>
      <c r="O3">
        <f t="shared" si="7"/>
        <v>0</v>
      </c>
      <c r="P3">
        <f t="shared" si="7"/>
        <v>0</v>
      </c>
      <c r="Q3">
        <f t="shared" si="7"/>
        <v>0</v>
      </c>
      <c r="R3">
        <f t="shared" si="7"/>
        <v>0</v>
      </c>
      <c r="S3">
        <f t="shared" si="7"/>
        <v>0</v>
      </c>
      <c r="T3">
        <f t="shared" si="7"/>
        <v>0</v>
      </c>
      <c r="U3">
        <f t="shared" si="7"/>
        <v>0</v>
      </c>
      <c r="V3">
        <f t="shared" si="7"/>
        <v>0</v>
      </c>
      <c r="W3">
        <f t="shared" si="7"/>
        <v>0</v>
      </c>
      <c r="X3">
        <f t="shared" si="1"/>
        <v>0</v>
      </c>
      <c r="Y3">
        <f t="shared" si="1"/>
        <v>0</v>
      </c>
      <c r="Z3">
        <f t="shared" si="1"/>
        <v>0</v>
      </c>
      <c r="AA3">
        <f t="shared" si="1"/>
        <v>0</v>
      </c>
      <c r="AB3">
        <f t="shared" si="1"/>
        <v>0</v>
      </c>
      <c r="AC3">
        <f t="shared" si="1"/>
        <v>0</v>
      </c>
      <c r="AD3">
        <f t="shared" si="1"/>
        <v>0</v>
      </c>
      <c r="AE3">
        <f t="shared" si="1"/>
        <v>0</v>
      </c>
      <c r="AF3">
        <f t="shared" si="1"/>
        <v>0</v>
      </c>
      <c r="AG3">
        <f t="shared" si="1"/>
        <v>0</v>
      </c>
      <c r="AH3">
        <f t="shared" si="1"/>
        <v>0</v>
      </c>
      <c r="AI3">
        <f t="shared" si="1"/>
        <v>0</v>
      </c>
      <c r="AJ3">
        <f t="shared" si="1"/>
        <v>0</v>
      </c>
      <c r="AK3">
        <f t="shared" si="1"/>
        <v>0</v>
      </c>
      <c r="AL3">
        <f t="shared" si="1"/>
        <v>0</v>
      </c>
      <c r="AM3">
        <f t="shared" si="1"/>
        <v>0</v>
      </c>
      <c r="AN3">
        <f t="shared" si="1"/>
        <v>0</v>
      </c>
      <c r="AO3">
        <f t="shared" si="1"/>
        <v>0</v>
      </c>
      <c r="AP3">
        <f t="shared" si="1"/>
        <v>0</v>
      </c>
      <c r="AQ3">
        <f t="shared" si="1"/>
        <v>0</v>
      </c>
      <c r="AR3">
        <f t="shared" si="1"/>
        <v>0</v>
      </c>
      <c r="AS3">
        <f t="shared" si="1"/>
        <v>0</v>
      </c>
      <c r="AT3">
        <f t="shared" si="1"/>
        <v>0</v>
      </c>
      <c r="AU3">
        <f t="shared" si="1"/>
        <v>0</v>
      </c>
      <c r="AV3">
        <f t="shared" si="1"/>
        <v>0</v>
      </c>
      <c r="AW3">
        <f t="shared" si="1"/>
        <v>0</v>
      </c>
      <c r="AX3">
        <f t="shared" si="1"/>
        <v>0</v>
      </c>
      <c r="AY3">
        <f t="shared" si="1"/>
        <v>0</v>
      </c>
      <c r="AZ3">
        <f t="shared" si="1"/>
        <v>0</v>
      </c>
      <c r="BA3">
        <f t="shared" si="1"/>
        <v>0</v>
      </c>
      <c r="BB3">
        <f t="shared" si="1"/>
        <v>0</v>
      </c>
      <c r="BC3">
        <f t="shared" si="1"/>
        <v>0</v>
      </c>
      <c r="BD3">
        <f t="shared" si="1"/>
        <v>0</v>
      </c>
      <c r="BE3">
        <f t="shared" si="1"/>
        <v>0</v>
      </c>
      <c r="BF3">
        <f t="shared" si="1"/>
        <v>0</v>
      </c>
      <c r="BG3">
        <f t="shared" si="1"/>
        <v>0</v>
      </c>
      <c r="BH3">
        <f t="shared" si="1"/>
        <v>0</v>
      </c>
      <c r="BI3">
        <f t="shared" si="1"/>
        <v>0</v>
      </c>
      <c r="BJ3">
        <f t="shared" si="1"/>
        <v>0</v>
      </c>
      <c r="BK3">
        <f t="shared" si="1"/>
        <v>0</v>
      </c>
      <c r="BL3">
        <f t="shared" si="1"/>
        <v>0</v>
      </c>
      <c r="BM3">
        <f t="shared" si="1"/>
        <v>0</v>
      </c>
      <c r="BN3">
        <f t="shared" si="1"/>
        <v>0</v>
      </c>
      <c r="BO3">
        <f t="shared" si="1"/>
        <v>0</v>
      </c>
      <c r="BP3">
        <f t="shared" si="1"/>
        <v>0</v>
      </c>
      <c r="BQ3">
        <f t="shared" si="1"/>
        <v>0</v>
      </c>
      <c r="BR3">
        <f t="shared" si="1"/>
        <v>0</v>
      </c>
      <c r="BS3">
        <f t="shared" si="1"/>
        <v>0</v>
      </c>
      <c r="BT3">
        <f t="shared" si="1"/>
        <v>0</v>
      </c>
      <c r="BU3">
        <f t="shared" si="2"/>
        <v>0</v>
      </c>
      <c r="BV3">
        <f t="shared" si="2"/>
        <v>0</v>
      </c>
      <c r="BW3">
        <f t="shared" si="2"/>
        <v>0</v>
      </c>
      <c r="BX3">
        <f t="shared" si="2"/>
        <v>0</v>
      </c>
      <c r="BY3">
        <f t="shared" si="2"/>
        <v>0</v>
      </c>
      <c r="BZ3">
        <f t="shared" si="2"/>
        <v>0</v>
      </c>
      <c r="CA3">
        <f t="shared" si="2"/>
        <v>0</v>
      </c>
      <c r="CB3">
        <f t="shared" si="2"/>
        <v>0</v>
      </c>
      <c r="CC3">
        <f t="shared" si="2"/>
        <v>0</v>
      </c>
      <c r="CD3">
        <f t="shared" si="2"/>
        <v>0</v>
      </c>
      <c r="CE3">
        <f t="shared" si="2"/>
        <v>0</v>
      </c>
      <c r="CF3">
        <f t="shared" si="2"/>
        <v>0</v>
      </c>
      <c r="CG3">
        <f t="shared" si="2"/>
        <v>0</v>
      </c>
      <c r="CH3">
        <f t="shared" si="2"/>
        <v>0</v>
      </c>
      <c r="CI3">
        <f t="shared" si="2"/>
        <v>0</v>
      </c>
      <c r="CJ3">
        <f t="shared" si="2"/>
        <v>0</v>
      </c>
      <c r="CK3">
        <f t="shared" si="2"/>
        <v>0</v>
      </c>
      <c r="CL3">
        <f t="shared" si="2"/>
        <v>0</v>
      </c>
      <c r="CM3">
        <f t="shared" si="2"/>
        <v>0</v>
      </c>
      <c r="CN3">
        <f t="shared" si="2"/>
        <v>0</v>
      </c>
      <c r="CO3">
        <f t="shared" si="2"/>
        <v>0</v>
      </c>
      <c r="CP3">
        <f t="shared" si="2"/>
        <v>0</v>
      </c>
      <c r="CQ3">
        <f t="shared" si="2"/>
        <v>0</v>
      </c>
      <c r="CR3">
        <f t="shared" si="2"/>
        <v>0</v>
      </c>
      <c r="CS3">
        <f t="shared" si="2"/>
        <v>0</v>
      </c>
      <c r="CT3">
        <f t="shared" si="2"/>
        <v>0</v>
      </c>
      <c r="CU3">
        <f t="shared" si="2"/>
        <v>0</v>
      </c>
      <c r="CV3">
        <f t="shared" si="2"/>
        <v>0</v>
      </c>
      <c r="CW3">
        <f t="shared" si="2"/>
        <v>0</v>
      </c>
      <c r="CX3">
        <f t="shared" si="2"/>
        <v>0</v>
      </c>
      <c r="CY3">
        <f t="shared" si="2"/>
        <v>0</v>
      </c>
      <c r="CZ3">
        <f t="shared" si="2"/>
        <v>0</v>
      </c>
      <c r="DA3">
        <f t="shared" si="2"/>
        <v>0</v>
      </c>
      <c r="DB3">
        <f t="shared" si="2"/>
        <v>0</v>
      </c>
      <c r="DC3">
        <f t="shared" si="2"/>
        <v>0</v>
      </c>
      <c r="DD3">
        <f t="shared" si="2"/>
        <v>0</v>
      </c>
      <c r="DE3">
        <f t="shared" si="2"/>
        <v>0</v>
      </c>
      <c r="DF3">
        <f t="shared" si="2"/>
        <v>0</v>
      </c>
      <c r="DG3">
        <f t="shared" si="2"/>
        <v>0</v>
      </c>
      <c r="DH3">
        <f t="shared" si="2"/>
        <v>0</v>
      </c>
      <c r="DI3">
        <f t="shared" si="2"/>
        <v>0</v>
      </c>
      <c r="DJ3">
        <f t="shared" si="2"/>
        <v>0</v>
      </c>
      <c r="DK3">
        <f t="shared" si="2"/>
        <v>0</v>
      </c>
      <c r="DL3">
        <f t="shared" si="2"/>
        <v>0</v>
      </c>
      <c r="DM3">
        <f t="shared" si="2"/>
        <v>0</v>
      </c>
      <c r="DN3">
        <f t="shared" si="2"/>
        <v>0</v>
      </c>
      <c r="DO3">
        <f t="shared" si="2"/>
        <v>0</v>
      </c>
      <c r="DP3">
        <f t="shared" si="2"/>
        <v>0</v>
      </c>
      <c r="DQ3">
        <f t="shared" si="2"/>
        <v>0</v>
      </c>
      <c r="DR3">
        <f t="shared" si="2"/>
        <v>0</v>
      </c>
      <c r="DS3">
        <f t="shared" si="2"/>
        <v>0</v>
      </c>
      <c r="DT3">
        <f t="shared" si="2"/>
        <v>0</v>
      </c>
      <c r="DU3">
        <f t="shared" si="2"/>
        <v>0</v>
      </c>
      <c r="DV3">
        <f t="shared" si="2"/>
        <v>0</v>
      </c>
      <c r="DW3">
        <f t="shared" si="2"/>
        <v>0</v>
      </c>
      <c r="DX3">
        <f t="shared" si="2"/>
        <v>0</v>
      </c>
      <c r="DY3">
        <f t="shared" si="2"/>
        <v>0</v>
      </c>
      <c r="DZ3">
        <f t="shared" si="2"/>
        <v>0</v>
      </c>
      <c r="EA3">
        <f t="shared" si="2"/>
        <v>0</v>
      </c>
      <c r="EB3">
        <f t="shared" si="2"/>
        <v>0</v>
      </c>
      <c r="EC3">
        <f t="shared" si="2"/>
        <v>0</v>
      </c>
      <c r="ED3">
        <f t="shared" si="2"/>
        <v>0</v>
      </c>
      <c r="EE3">
        <f t="shared" si="2"/>
        <v>0</v>
      </c>
      <c r="EF3">
        <f t="shared" si="2"/>
        <v>0</v>
      </c>
      <c r="EG3">
        <f t="shared" si="3"/>
        <v>0</v>
      </c>
      <c r="EH3">
        <f t="shared" si="3"/>
        <v>0</v>
      </c>
      <c r="EI3">
        <f t="shared" si="3"/>
        <v>0</v>
      </c>
      <c r="EJ3">
        <f t="shared" si="3"/>
        <v>0</v>
      </c>
      <c r="EK3">
        <f t="shared" si="3"/>
        <v>0</v>
      </c>
      <c r="EL3">
        <f t="shared" si="3"/>
        <v>0</v>
      </c>
      <c r="EM3">
        <f t="shared" si="3"/>
        <v>0</v>
      </c>
      <c r="EN3">
        <f t="shared" si="3"/>
        <v>0</v>
      </c>
      <c r="EO3">
        <f t="shared" si="3"/>
        <v>0</v>
      </c>
      <c r="EP3">
        <f t="shared" si="3"/>
        <v>0</v>
      </c>
      <c r="EQ3">
        <f t="shared" si="3"/>
        <v>0</v>
      </c>
      <c r="ER3">
        <f t="shared" si="3"/>
        <v>0</v>
      </c>
      <c r="ES3">
        <f t="shared" si="3"/>
        <v>0</v>
      </c>
      <c r="ET3">
        <f t="shared" si="3"/>
        <v>0</v>
      </c>
      <c r="EU3">
        <f t="shared" si="3"/>
        <v>0</v>
      </c>
      <c r="EV3">
        <f t="shared" si="3"/>
        <v>0</v>
      </c>
      <c r="EW3">
        <f t="shared" si="3"/>
        <v>0</v>
      </c>
      <c r="EX3">
        <f t="shared" si="3"/>
        <v>0</v>
      </c>
      <c r="EY3">
        <f t="shared" si="3"/>
        <v>0</v>
      </c>
      <c r="EZ3">
        <f t="shared" si="3"/>
        <v>0</v>
      </c>
      <c r="FA3">
        <f t="shared" si="3"/>
        <v>0</v>
      </c>
      <c r="FB3">
        <f t="shared" si="3"/>
        <v>0</v>
      </c>
      <c r="FC3">
        <f t="shared" si="3"/>
        <v>0</v>
      </c>
      <c r="FD3">
        <f t="shared" si="3"/>
        <v>0</v>
      </c>
      <c r="FE3">
        <f t="shared" si="3"/>
        <v>0</v>
      </c>
      <c r="FF3">
        <f t="shared" si="3"/>
        <v>0</v>
      </c>
      <c r="FG3">
        <f t="shared" si="3"/>
        <v>0</v>
      </c>
      <c r="FH3">
        <f t="shared" si="3"/>
        <v>0</v>
      </c>
      <c r="FI3">
        <f t="shared" si="3"/>
        <v>0</v>
      </c>
      <c r="FJ3">
        <f t="shared" si="3"/>
        <v>0</v>
      </c>
      <c r="FK3">
        <f t="shared" si="3"/>
        <v>0</v>
      </c>
      <c r="FL3">
        <f t="shared" si="3"/>
        <v>0</v>
      </c>
      <c r="FM3">
        <f t="shared" si="3"/>
        <v>0</v>
      </c>
      <c r="FN3">
        <f t="shared" si="3"/>
        <v>0</v>
      </c>
      <c r="FO3">
        <f t="shared" si="3"/>
        <v>0</v>
      </c>
      <c r="FP3">
        <f t="shared" si="3"/>
        <v>0</v>
      </c>
      <c r="FQ3">
        <f t="shared" si="3"/>
        <v>0</v>
      </c>
      <c r="FR3">
        <f t="shared" si="3"/>
        <v>0</v>
      </c>
      <c r="FS3">
        <f t="shared" si="3"/>
        <v>0</v>
      </c>
      <c r="FT3">
        <f t="shared" si="3"/>
        <v>0</v>
      </c>
      <c r="FU3">
        <f t="shared" si="3"/>
        <v>0</v>
      </c>
      <c r="FV3">
        <f t="shared" si="3"/>
        <v>0</v>
      </c>
      <c r="FW3">
        <f t="shared" si="3"/>
        <v>0</v>
      </c>
      <c r="FX3">
        <f t="shared" si="3"/>
        <v>0</v>
      </c>
      <c r="FY3">
        <f t="shared" si="3"/>
        <v>0</v>
      </c>
      <c r="FZ3">
        <f t="shared" si="3"/>
        <v>0</v>
      </c>
      <c r="GA3">
        <f t="shared" si="3"/>
        <v>0</v>
      </c>
      <c r="GB3">
        <f t="shared" si="3"/>
        <v>0</v>
      </c>
      <c r="GC3">
        <f t="shared" si="3"/>
        <v>0</v>
      </c>
      <c r="GD3">
        <f t="shared" si="3"/>
        <v>0</v>
      </c>
      <c r="GE3">
        <f t="shared" si="3"/>
        <v>0</v>
      </c>
      <c r="GF3">
        <f t="shared" si="3"/>
        <v>0</v>
      </c>
      <c r="GG3">
        <f t="shared" si="3"/>
        <v>0</v>
      </c>
      <c r="GH3">
        <f t="shared" si="3"/>
        <v>0</v>
      </c>
      <c r="GI3">
        <f t="shared" si="3"/>
        <v>0</v>
      </c>
      <c r="GJ3">
        <f t="shared" si="3"/>
        <v>0</v>
      </c>
      <c r="GK3">
        <f t="shared" si="3"/>
        <v>0</v>
      </c>
      <c r="GL3">
        <f t="shared" si="3"/>
        <v>0</v>
      </c>
      <c r="GM3">
        <f t="shared" si="3"/>
        <v>0</v>
      </c>
      <c r="GN3">
        <f t="shared" si="3"/>
        <v>0</v>
      </c>
      <c r="GO3">
        <f t="shared" si="3"/>
        <v>0</v>
      </c>
      <c r="GP3">
        <f t="shared" si="3"/>
        <v>0</v>
      </c>
      <c r="GQ3">
        <f t="shared" si="3"/>
        <v>0</v>
      </c>
      <c r="GR3">
        <f t="shared" si="3"/>
        <v>0</v>
      </c>
      <c r="GS3">
        <f t="shared" si="4"/>
        <v>0</v>
      </c>
      <c r="GT3">
        <f t="shared" si="4"/>
        <v>0</v>
      </c>
      <c r="GU3">
        <f t="shared" si="4"/>
        <v>0</v>
      </c>
      <c r="GV3">
        <f t="shared" si="4"/>
        <v>0</v>
      </c>
      <c r="GW3">
        <f t="shared" si="4"/>
        <v>0</v>
      </c>
      <c r="GX3">
        <f t="shared" si="4"/>
        <v>0</v>
      </c>
      <c r="GY3">
        <f t="shared" si="4"/>
        <v>0</v>
      </c>
      <c r="GZ3">
        <f t="shared" si="4"/>
        <v>0</v>
      </c>
      <c r="HA3">
        <f t="shared" si="4"/>
        <v>0</v>
      </c>
      <c r="HB3">
        <f t="shared" si="4"/>
        <v>0</v>
      </c>
      <c r="HC3">
        <f t="shared" si="4"/>
        <v>0</v>
      </c>
      <c r="HD3">
        <f t="shared" si="4"/>
        <v>0</v>
      </c>
      <c r="HE3">
        <f t="shared" si="4"/>
        <v>0</v>
      </c>
      <c r="HF3">
        <f t="shared" si="4"/>
        <v>0</v>
      </c>
      <c r="HG3">
        <f t="shared" si="4"/>
        <v>0</v>
      </c>
      <c r="HH3">
        <f t="shared" si="4"/>
        <v>0</v>
      </c>
      <c r="HI3">
        <f t="shared" si="4"/>
        <v>0</v>
      </c>
      <c r="HJ3">
        <f t="shared" si="4"/>
        <v>0</v>
      </c>
      <c r="HK3">
        <f t="shared" si="4"/>
        <v>0</v>
      </c>
      <c r="HL3">
        <f t="shared" si="4"/>
        <v>0</v>
      </c>
      <c r="HM3">
        <f t="shared" si="4"/>
        <v>0</v>
      </c>
      <c r="HN3">
        <f t="shared" si="4"/>
        <v>0</v>
      </c>
      <c r="HO3">
        <f t="shared" si="4"/>
        <v>0</v>
      </c>
      <c r="HP3">
        <f t="shared" si="4"/>
        <v>0</v>
      </c>
      <c r="HQ3">
        <f t="shared" si="4"/>
        <v>0</v>
      </c>
      <c r="HR3">
        <f t="shared" si="4"/>
        <v>0</v>
      </c>
      <c r="HS3">
        <f t="shared" si="4"/>
        <v>0</v>
      </c>
      <c r="HT3">
        <f t="shared" si="4"/>
        <v>0</v>
      </c>
      <c r="HU3">
        <f t="shared" si="4"/>
        <v>0</v>
      </c>
      <c r="HV3">
        <f t="shared" si="4"/>
        <v>0</v>
      </c>
      <c r="HW3">
        <f t="shared" si="4"/>
        <v>0</v>
      </c>
      <c r="HX3">
        <f t="shared" si="4"/>
        <v>0</v>
      </c>
      <c r="HY3">
        <f t="shared" si="4"/>
        <v>0</v>
      </c>
      <c r="HZ3">
        <f t="shared" si="4"/>
        <v>0</v>
      </c>
      <c r="IA3">
        <f t="shared" si="4"/>
        <v>0</v>
      </c>
      <c r="IB3">
        <f t="shared" si="4"/>
        <v>0</v>
      </c>
      <c r="IC3">
        <f t="shared" si="4"/>
        <v>0</v>
      </c>
      <c r="ID3">
        <f t="shared" si="4"/>
        <v>0</v>
      </c>
      <c r="IE3">
        <f t="shared" si="4"/>
        <v>0</v>
      </c>
      <c r="IF3">
        <f t="shared" si="4"/>
        <v>0</v>
      </c>
      <c r="IG3">
        <f t="shared" si="4"/>
        <v>0</v>
      </c>
      <c r="IH3">
        <f t="shared" si="4"/>
        <v>0</v>
      </c>
      <c r="II3">
        <f t="shared" si="4"/>
        <v>0</v>
      </c>
      <c r="IJ3">
        <f t="shared" si="4"/>
        <v>0</v>
      </c>
      <c r="IK3">
        <f t="shared" si="4"/>
        <v>0</v>
      </c>
      <c r="IL3">
        <f t="shared" si="4"/>
        <v>0</v>
      </c>
      <c r="IM3">
        <f t="shared" si="4"/>
        <v>0</v>
      </c>
      <c r="IN3">
        <f t="shared" si="4"/>
        <v>0</v>
      </c>
      <c r="IO3">
        <f t="shared" si="4"/>
        <v>0</v>
      </c>
      <c r="IP3">
        <f t="shared" si="4"/>
        <v>0</v>
      </c>
      <c r="IQ3">
        <f t="shared" si="4"/>
        <v>0</v>
      </c>
      <c r="IR3">
        <f t="shared" si="4"/>
        <v>0</v>
      </c>
      <c r="IS3">
        <f t="shared" si="4"/>
        <v>0</v>
      </c>
      <c r="IT3">
        <f t="shared" si="4"/>
        <v>0</v>
      </c>
      <c r="IU3">
        <f t="shared" si="4"/>
        <v>0</v>
      </c>
      <c r="IV3">
        <f t="shared" si="4"/>
        <v>0</v>
      </c>
      <c r="IW3">
        <f t="shared" si="4"/>
        <v>0</v>
      </c>
      <c r="IX3">
        <f t="shared" si="4"/>
        <v>0</v>
      </c>
      <c r="IY3">
        <f t="shared" si="4"/>
        <v>0</v>
      </c>
      <c r="IZ3">
        <f t="shared" si="4"/>
        <v>0</v>
      </c>
      <c r="JA3">
        <f t="shared" si="4"/>
        <v>0</v>
      </c>
      <c r="JB3">
        <f t="shared" si="4"/>
        <v>0</v>
      </c>
      <c r="JC3">
        <f t="shared" si="4"/>
        <v>0</v>
      </c>
      <c r="JD3">
        <f t="shared" si="4"/>
        <v>0</v>
      </c>
      <c r="JE3">
        <f t="shared" si="5"/>
        <v>0</v>
      </c>
      <c r="JF3">
        <f t="shared" si="5"/>
        <v>0</v>
      </c>
      <c r="JG3">
        <f t="shared" si="5"/>
        <v>0</v>
      </c>
      <c r="JH3">
        <f t="shared" si="5"/>
        <v>0</v>
      </c>
      <c r="JI3">
        <f t="shared" si="5"/>
        <v>0</v>
      </c>
      <c r="JJ3">
        <f t="shared" si="5"/>
        <v>0</v>
      </c>
      <c r="JK3">
        <f t="shared" si="5"/>
        <v>0</v>
      </c>
      <c r="JL3">
        <f t="shared" si="5"/>
        <v>0</v>
      </c>
      <c r="JM3">
        <f t="shared" si="5"/>
        <v>0</v>
      </c>
      <c r="JN3">
        <f t="shared" si="5"/>
        <v>0</v>
      </c>
      <c r="JO3">
        <f t="shared" si="5"/>
        <v>0</v>
      </c>
      <c r="JP3">
        <f t="shared" si="5"/>
        <v>0</v>
      </c>
      <c r="JQ3">
        <f t="shared" si="5"/>
        <v>0</v>
      </c>
      <c r="JR3">
        <f t="shared" si="5"/>
        <v>0</v>
      </c>
      <c r="JS3">
        <f t="shared" si="5"/>
        <v>0</v>
      </c>
      <c r="JT3">
        <f t="shared" si="5"/>
        <v>0</v>
      </c>
      <c r="JU3">
        <f t="shared" si="5"/>
        <v>0</v>
      </c>
      <c r="JV3">
        <f t="shared" si="5"/>
        <v>0</v>
      </c>
      <c r="JW3">
        <f t="shared" si="5"/>
        <v>0</v>
      </c>
      <c r="JX3">
        <f t="shared" si="5"/>
        <v>0</v>
      </c>
      <c r="JY3">
        <f t="shared" si="5"/>
        <v>0</v>
      </c>
      <c r="JZ3">
        <f t="shared" si="5"/>
        <v>0</v>
      </c>
      <c r="KA3">
        <f t="shared" si="5"/>
        <v>0</v>
      </c>
      <c r="KB3">
        <f t="shared" si="5"/>
        <v>0</v>
      </c>
      <c r="KC3">
        <f t="shared" si="5"/>
        <v>0</v>
      </c>
      <c r="KD3">
        <f t="shared" si="5"/>
        <v>0</v>
      </c>
      <c r="KE3">
        <f t="shared" si="5"/>
        <v>0</v>
      </c>
      <c r="KF3">
        <f t="shared" si="5"/>
        <v>0</v>
      </c>
      <c r="KG3">
        <f t="shared" si="5"/>
        <v>0</v>
      </c>
      <c r="KH3">
        <f t="shared" si="5"/>
        <v>0</v>
      </c>
      <c r="KI3">
        <f t="shared" si="5"/>
        <v>0</v>
      </c>
      <c r="KJ3">
        <f t="shared" si="5"/>
        <v>0</v>
      </c>
      <c r="KK3">
        <f t="shared" si="5"/>
        <v>0</v>
      </c>
      <c r="KL3">
        <f t="shared" si="5"/>
        <v>0</v>
      </c>
      <c r="KM3">
        <f t="shared" si="5"/>
        <v>0</v>
      </c>
      <c r="KN3">
        <f t="shared" si="5"/>
        <v>0</v>
      </c>
      <c r="KO3">
        <f t="shared" si="5"/>
        <v>0</v>
      </c>
      <c r="KP3">
        <f t="shared" si="5"/>
        <v>0</v>
      </c>
      <c r="KQ3">
        <f t="shared" si="5"/>
        <v>0</v>
      </c>
      <c r="KR3">
        <f t="shared" si="5"/>
        <v>0</v>
      </c>
      <c r="KS3">
        <f t="shared" si="5"/>
        <v>0</v>
      </c>
      <c r="KT3">
        <f t="shared" si="5"/>
        <v>0</v>
      </c>
      <c r="KU3">
        <f t="shared" si="5"/>
        <v>0</v>
      </c>
      <c r="KV3">
        <f t="shared" si="5"/>
        <v>0</v>
      </c>
      <c r="KW3">
        <f t="shared" si="5"/>
        <v>0</v>
      </c>
      <c r="KX3">
        <f t="shared" si="5"/>
        <v>0</v>
      </c>
      <c r="KY3">
        <f t="shared" si="5"/>
        <v>0</v>
      </c>
      <c r="KZ3">
        <f t="shared" si="5"/>
        <v>0</v>
      </c>
      <c r="LA3">
        <f t="shared" si="5"/>
        <v>0</v>
      </c>
      <c r="LB3">
        <f t="shared" si="5"/>
        <v>0</v>
      </c>
      <c r="LC3">
        <f t="shared" si="5"/>
        <v>0</v>
      </c>
      <c r="LD3">
        <f t="shared" si="5"/>
        <v>0</v>
      </c>
      <c r="LE3">
        <f t="shared" si="5"/>
        <v>0</v>
      </c>
      <c r="LF3">
        <f t="shared" si="5"/>
        <v>0</v>
      </c>
      <c r="LG3">
        <f t="shared" si="5"/>
        <v>0</v>
      </c>
      <c r="LH3">
        <f t="shared" si="5"/>
        <v>0</v>
      </c>
      <c r="LI3">
        <f t="shared" si="5"/>
        <v>0</v>
      </c>
      <c r="LJ3">
        <f t="shared" si="5"/>
        <v>0</v>
      </c>
      <c r="LK3">
        <f t="shared" si="5"/>
        <v>0</v>
      </c>
      <c r="LL3">
        <f t="shared" si="5"/>
        <v>0</v>
      </c>
      <c r="LM3">
        <f t="shared" si="5"/>
        <v>0</v>
      </c>
      <c r="LN3">
        <f t="shared" si="5"/>
        <v>0</v>
      </c>
      <c r="LO3">
        <f t="shared" si="5"/>
        <v>0</v>
      </c>
      <c r="LP3">
        <f t="shared" si="5"/>
        <v>0</v>
      </c>
      <c r="LQ3">
        <f t="shared" si="6"/>
        <v>0</v>
      </c>
      <c r="LR3">
        <f t="shared" si="6"/>
        <v>0</v>
      </c>
      <c r="LS3">
        <f t="shared" si="6"/>
        <v>0</v>
      </c>
      <c r="LT3">
        <f t="shared" si="6"/>
        <v>0</v>
      </c>
      <c r="LU3">
        <f t="shared" si="6"/>
        <v>0</v>
      </c>
      <c r="LV3">
        <f t="shared" si="6"/>
        <v>0</v>
      </c>
      <c r="LW3">
        <f t="shared" si="6"/>
        <v>0</v>
      </c>
      <c r="LX3">
        <f t="shared" si="6"/>
        <v>0</v>
      </c>
      <c r="LY3">
        <f t="shared" si="6"/>
        <v>0</v>
      </c>
      <c r="LZ3">
        <f t="shared" si="6"/>
        <v>0</v>
      </c>
      <c r="MA3">
        <f t="shared" si="6"/>
        <v>0</v>
      </c>
      <c r="MB3">
        <f t="shared" si="6"/>
        <v>0</v>
      </c>
      <c r="MC3">
        <f t="shared" si="6"/>
        <v>0</v>
      </c>
      <c r="MD3">
        <f t="shared" si="6"/>
        <v>0</v>
      </c>
      <c r="ME3">
        <f t="shared" si="6"/>
        <v>0</v>
      </c>
      <c r="MF3">
        <f t="shared" si="6"/>
        <v>0</v>
      </c>
      <c r="MG3">
        <f t="shared" si="6"/>
        <v>0</v>
      </c>
      <c r="MH3">
        <f t="shared" si="6"/>
        <v>0</v>
      </c>
      <c r="MI3">
        <f t="shared" si="6"/>
        <v>0</v>
      </c>
      <c r="MJ3">
        <f t="shared" si="6"/>
        <v>0</v>
      </c>
      <c r="MK3">
        <f t="shared" si="6"/>
        <v>0</v>
      </c>
      <c r="ML3">
        <f t="shared" si="6"/>
        <v>0</v>
      </c>
      <c r="MM3">
        <f t="shared" si="6"/>
        <v>0</v>
      </c>
      <c r="MN3">
        <f t="shared" si="6"/>
        <v>0</v>
      </c>
      <c r="MO3">
        <f t="shared" si="6"/>
        <v>0</v>
      </c>
      <c r="MP3">
        <f t="shared" si="6"/>
        <v>0</v>
      </c>
      <c r="MQ3">
        <f t="shared" si="6"/>
        <v>0</v>
      </c>
      <c r="MR3">
        <f t="shared" si="6"/>
        <v>0</v>
      </c>
      <c r="MS3">
        <f t="shared" si="6"/>
        <v>0</v>
      </c>
      <c r="MT3">
        <f t="shared" si="6"/>
        <v>0</v>
      </c>
      <c r="MU3">
        <f t="shared" si="6"/>
        <v>0</v>
      </c>
      <c r="MV3">
        <f t="shared" si="6"/>
        <v>0</v>
      </c>
      <c r="MW3">
        <f t="shared" si="6"/>
        <v>0</v>
      </c>
      <c r="MX3">
        <f t="shared" si="6"/>
        <v>0</v>
      </c>
      <c r="MY3">
        <f t="shared" si="6"/>
        <v>0</v>
      </c>
      <c r="MZ3">
        <f t="shared" si="6"/>
        <v>0</v>
      </c>
      <c r="NA3">
        <f t="shared" si="6"/>
        <v>0</v>
      </c>
      <c r="NB3">
        <f t="shared" si="6"/>
        <v>0</v>
      </c>
      <c r="NC3">
        <f t="shared" si="6"/>
        <v>0</v>
      </c>
      <c r="ND3">
        <f t="shared" si="6"/>
        <v>0</v>
      </c>
    </row>
    <row r="4" spans="1:368" x14ac:dyDescent="0.45">
      <c r="A4" t="s">
        <v>170</v>
      </c>
      <c r="B4">
        <f>(SUM(Kwaliteitsstandaard8d))/2</f>
        <v>0</v>
      </c>
      <c r="C4">
        <v>1</v>
      </c>
      <c r="D4">
        <f t="shared" si="0"/>
        <v>0.1111111111111111</v>
      </c>
      <c r="E4">
        <f t="shared" ref="E4:E10" si="8">F3</f>
        <v>80</v>
      </c>
      <c r="F4">
        <f>360*SUM($D$2:D4)</f>
        <v>120</v>
      </c>
      <c r="G4" t="s">
        <v>170</v>
      </c>
      <c r="H4">
        <f t="shared" si="7"/>
        <v>0</v>
      </c>
      <c r="I4">
        <f t="shared" si="7"/>
        <v>0</v>
      </c>
      <c r="J4">
        <f t="shared" si="7"/>
        <v>0</v>
      </c>
      <c r="K4">
        <f t="shared" si="7"/>
        <v>0</v>
      </c>
      <c r="L4">
        <f t="shared" si="7"/>
        <v>0</v>
      </c>
      <c r="M4">
        <f t="shared" si="7"/>
        <v>0</v>
      </c>
      <c r="N4">
        <f t="shared" si="7"/>
        <v>0</v>
      </c>
      <c r="O4">
        <f t="shared" si="7"/>
        <v>0</v>
      </c>
      <c r="P4">
        <f t="shared" si="7"/>
        <v>0</v>
      </c>
      <c r="Q4">
        <f t="shared" si="7"/>
        <v>0</v>
      </c>
      <c r="R4">
        <f t="shared" si="7"/>
        <v>0</v>
      </c>
      <c r="S4">
        <f t="shared" si="7"/>
        <v>0</v>
      </c>
      <c r="T4">
        <f t="shared" si="7"/>
        <v>0</v>
      </c>
      <c r="U4">
        <f t="shared" si="7"/>
        <v>0</v>
      </c>
      <c r="V4">
        <f t="shared" si="7"/>
        <v>0</v>
      </c>
      <c r="W4">
        <f t="shared" si="7"/>
        <v>0</v>
      </c>
      <c r="X4">
        <f t="shared" si="1"/>
        <v>0</v>
      </c>
      <c r="Y4">
        <f t="shared" si="1"/>
        <v>0</v>
      </c>
      <c r="Z4">
        <f t="shared" si="1"/>
        <v>0</v>
      </c>
      <c r="AA4">
        <f t="shared" si="1"/>
        <v>0</v>
      </c>
      <c r="AB4">
        <f t="shared" si="1"/>
        <v>0</v>
      </c>
      <c r="AC4">
        <f t="shared" si="1"/>
        <v>0</v>
      </c>
      <c r="AD4">
        <f t="shared" si="1"/>
        <v>0</v>
      </c>
      <c r="AE4">
        <f t="shared" si="1"/>
        <v>0</v>
      </c>
      <c r="AF4">
        <f t="shared" si="1"/>
        <v>0</v>
      </c>
      <c r="AG4">
        <f t="shared" si="1"/>
        <v>0</v>
      </c>
      <c r="AH4">
        <f t="shared" si="1"/>
        <v>0</v>
      </c>
      <c r="AI4">
        <f t="shared" si="1"/>
        <v>0</v>
      </c>
      <c r="AJ4">
        <f t="shared" si="1"/>
        <v>0</v>
      </c>
      <c r="AK4">
        <f t="shared" si="1"/>
        <v>0</v>
      </c>
      <c r="AL4">
        <f t="shared" si="1"/>
        <v>0</v>
      </c>
      <c r="AM4">
        <f t="shared" si="1"/>
        <v>0</v>
      </c>
      <c r="AN4">
        <f t="shared" si="1"/>
        <v>0</v>
      </c>
      <c r="AO4">
        <f t="shared" si="1"/>
        <v>0</v>
      </c>
      <c r="AP4">
        <f t="shared" si="1"/>
        <v>0</v>
      </c>
      <c r="AQ4">
        <f t="shared" si="1"/>
        <v>0</v>
      </c>
      <c r="AR4">
        <f t="shared" si="1"/>
        <v>0</v>
      </c>
      <c r="AS4">
        <f t="shared" si="1"/>
        <v>0</v>
      </c>
      <c r="AT4">
        <f t="shared" si="1"/>
        <v>0</v>
      </c>
      <c r="AU4">
        <f t="shared" si="1"/>
        <v>0</v>
      </c>
      <c r="AV4">
        <f t="shared" si="1"/>
        <v>0</v>
      </c>
      <c r="AW4">
        <f t="shared" si="1"/>
        <v>0</v>
      </c>
      <c r="AX4">
        <f t="shared" si="1"/>
        <v>0</v>
      </c>
      <c r="AY4">
        <f t="shared" si="1"/>
        <v>0</v>
      </c>
      <c r="AZ4">
        <f t="shared" si="1"/>
        <v>0</v>
      </c>
      <c r="BA4">
        <f t="shared" si="1"/>
        <v>0</v>
      </c>
      <c r="BB4">
        <f t="shared" si="1"/>
        <v>0</v>
      </c>
      <c r="BC4">
        <f t="shared" si="1"/>
        <v>0</v>
      </c>
      <c r="BD4">
        <f t="shared" si="1"/>
        <v>0</v>
      </c>
      <c r="BE4">
        <f t="shared" si="1"/>
        <v>0</v>
      </c>
      <c r="BF4">
        <f t="shared" si="1"/>
        <v>0</v>
      </c>
      <c r="BG4">
        <f t="shared" si="1"/>
        <v>0</v>
      </c>
      <c r="BH4">
        <f t="shared" si="1"/>
        <v>0</v>
      </c>
      <c r="BI4">
        <f t="shared" si="1"/>
        <v>0</v>
      </c>
      <c r="BJ4">
        <f t="shared" si="1"/>
        <v>0</v>
      </c>
      <c r="BK4">
        <f t="shared" si="1"/>
        <v>0</v>
      </c>
      <c r="BL4">
        <f t="shared" si="1"/>
        <v>0</v>
      </c>
      <c r="BM4">
        <f t="shared" si="1"/>
        <v>0</v>
      </c>
      <c r="BN4">
        <f t="shared" si="1"/>
        <v>0</v>
      </c>
      <c r="BO4">
        <f t="shared" si="1"/>
        <v>0</v>
      </c>
      <c r="BP4">
        <f t="shared" si="1"/>
        <v>0</v>
      </c>
      <c r="BQ4">
        <f t="shared" si="1"/>
        <v>0</v>
      </c>
      <c r="BR4">
        <f t="shared" si="1"/>
        <v>0</v>
      </c>
      <c r="BS4">
        <f t="shared" si="1"/>
        <v>0</v>
      </c>
      <c r="BT4">
        <f t="shared" si="1"/>
        <v>0</v>
      </c>
      <c r="BU4">
        <f t="shared" si="2"/>
        <v>0</v>
      </c>
      <c r="BV4">
        <f t="shared" si="2"/>
        <v>0</v>
      </c>
      <c r="BW4">
        <f t="shared" si="2"/>
        <v>0</v>
      </c>
      <c r="BX4">
        <f t="shared" si="2"/>
        <v>0</v>
      </c>
      <c r="BY4">
        <f t="shared" si="2"/>
        <v>0</v>
      </c>
      <c r="BZ4">
        <f t="shared" si="2"/>
        <v>0</v>
      </c>
      <c r="CA4">
        <f t="shared" si="2"/>
        <v>0</v>
      </c>
      <c r="CB4">
        <f t="shared" si="2"/>
        <v>0</v>
      </c>
      <c r="CC4">
        <f t="shared" si="2"/>
        <v>0</v>
      </c>
      <c r="CD4">
        <f t="shared" si="2"/>
        <v>0</v>
      </c>
      <c r="CE4">
        <f t="shared" si="2"/>
        <v>0</v>
      </c>
      <c r="CF4">
        <f t="shared" si="2"/>
        <v>0</v>
      </c>
      <c r="CG4">
        <f t="shared" si="2"/>
        <v>0</v>
      </c>
      <c r="CH4">
        <f t="shared" si="2"/>
        <v>0</v>
      </c>
      <c r="CI4">
        <f t="shared" si="2"/>
        <v>0</v>
      </c>
      <c r="CJ4">
        <f t="shared" si="2"/>
        <v>0</v>
      </c>
      <c r="CK4">
        <f t="shared" si="2"/>
        <v>0</v>
      </c>
      <c r="CL4">
        <f t="shared" si="2"/>
        <v>0</v>
      </c>
      <c r="CM4">
        <f t="shared" si="2"/>
        <v>0</v>
      </c>
      <c r="CN4">
        <f t="shared" si="2"/>
        <v>0</v>
      </c>
      <c r="CO4">
        <f t="shared" si="2"/>
        <v>0</v>
      </c>
      <c r="CP4">
        <f t="shared" si="2"/>
        <v>0</v>
      </c>
      <c r="CQ4">
        <f t="shared" si="2"/>
        <v>0</v>
      </c>
      <c r="CR4">
        <f t="shared" si="2"/>
        <v>0</v>
      </c>
      <c r="CS4">
        <f t="shared" si="2"/>
        <v>0</v>
      </c>
      <c r="CT4">
        <f t="shared" si="2"/>
        <v>0</v>
      </c>
      <c r="CU4">
        <f t="shared" si="2"/>
        <v>0</v>
      </c>
      <c r="CV4">
        <f t="shared" si="2"/>
        <v>0</v>
      </c>
      <c r="CW4">
        <f t="shared" si="2"/>
        <v>0</v>
      </c>
      <c r="CX4">
        <f t="shared" si="2"/>
        <v>0</v>
      </c>
      <c r="CY4">
        <f t="shared" si="2"/>
        <v>0</v>
      </c>
      <c r="CZ4">
        <f t="shared" si="2"/>
        <v>0</v>
      </c>
      <c r="DA4">
        <f t="shared" si="2"/>
        <v>0</v>
      </c>
      <c r="DB4">
        <f t="shared" si="2"/>
        <v>0</v>
      </c>
      <c r="DC4">
        <f t="shared" si="2"/>
        <v>0</v>
      </c>
      <c r="DD4">
        <f t="shared" si="2"/>
        <v>0</v>
      </c>
      <c r="DE4">
        <f t="shared" si="2"/>
        <v>0</v>
      </c>
      <c r="DF4">
        <f t="shared" si="2"/>
        <v>0</v>
      </c>
      <c r="DG4">
        <f t="shared" si="2"/>
        <v>0</v>
      </c>
      <c r="DH4">
        <f t="shared" si="2"/>
        <v>0</v>
      </c>
      <c r="DI4">
        <f t="shared" si="2"/>
        <v>0</v>
      </c>
      <c r="DJ4">
        <f t="shared" si="2"/>
        <v>0</v>
      </c>
      <c r="DK4">
        <f t="shared" si="2"/>
        <v>0</v>
      </c>
      <c r="DL4">
        <f t="shared" si="2"/>
        <v>0</v>
      </c>
      <c r="DM4">
        <f t="shared" si="2"/>
        <v>0</v>
      </c>
      <c r="DN4">
        <f t="shared" si="2"/>
        <v>0</v>
      </c>
      <c r="DO4">
        <f t="shared" si="2"/>
        <v>0</v>
      </c>
      <c r="DP4">
        <f t="shared" si="2"/>
        <v>0</v>
      </c>
      <c r="DQ4">
        <f t="shared" si="2"/>
        <v>0</v>
      </c>
      <c r="DR4">
        <f t="shared" si="2"/>
        <v>0</v>
      </c>
      <c r="DS4">
        <f t="shared" si="2"/>
        <v>0</v>
      </c>
      <c r="DT4">
        <f t="shared" si="2"/>
        <v>0</v>
      </c>
      <c r="DU4">
        <f t="shared" si="2"/>
        <v>0</v>
      </c>
      <c r="DV4">
        <f t="shared" si="2"/>
        <v>0</v>
      </c>
      <c r="DW4">
        <f t="shared" si="2"/>
        <v>0</v>
      </c>
      <c r="DX4">
        <f t="shared" si="2"/>
        <v>0</v>
      </c>
      <c r="DY4">
        <f t="shared" si="2"/>
        <v>0</v>
      </c>
      <c r="DZ4">
        <f t="shared" si="2"/>
        <v>0</v>
      </c>
      <c r="EA4">
        <f t="shared" si="2"/>
        <v>0</v>
      </c>
      <c r="EB4">
        <f t="shared" si="2"/>
        <v>0</v>
      </c>
      <c r="EC4">
        <f t="shared" si="2"/>
        <v>0</v>
      </c>
      <c r="ED4">
        <f t="shared" si="2"/>
        <v>0</v>
      </c>
      <c r="EE4">
        <f t="shared" si="2"/>
        <v>0</v>
      </c>
      <c r="EF4">
        <f t="shared" si="2"/>
        <v>0</v>
      </c>
      <c r="EG4">
        <f t="shared" si="3"/>
        <v>0</v>
      </c>
      <c r="EH4">
        <f t="shared" si="3"/>
        <v>0</v>
      </c>
      <c r="EI4">
        <f t="shared" si="3"/>
        <v>0</v>
      </c>
      <c r="EJ4">
        <f t="shared" si="3"/>
        <v>0</v>
      </c>
      <c r="EK4">
        <f t="shared" si="3"/>
        <v>0</v>
      </c>
      <c r="EL4">
        <f t="shared" si="3"/>
        <v>0</v>
      </c>
      <c r="EM4">
        <f t="shared" si="3"/>
        <v>0</v>
      </c>
      <c r="EN4">
        <f t="shared" si="3"/>
        <v>0</v>
      </c>
      <c r="EO4">
        <f t="shared" si="3"/>
        <v>0</v>
      </c>
      <c r="EP4">
        <f t="shared" si="3"/>
        <v>0</v>
      </c>
      <c r="EQ4">
        <f t="shared" si="3"/>
        <v>0</v>
      </c>
      <c r="ER4">
        <f t="shared" si="3"/>
        <v>0</v>
      </c>
      <c r="ES4">
        <f t="shared" si="3"/>
        <v>0</v>
      </c>
      <c r="ET4">
        <f t="shared" si="3"/>
        <v>0</v>
      </c>
      <c r="EU4">
        <f t="shared" si="3"/>
        <v>0</v>
      </c>
      <c r="EV4">
        <f t="shared" si="3"/>
        <v>0</v>
      </c>
      <c r="EW4">
        <f t="shared" si="3"/>
        <v>0</v>
      </c>
      <c r="EX4">
        <f t="shared" si="3"/>
        <v>0</v>
      </c>
      <c r="EY4">
        <f t="shared" si="3"/>
        <v>0</v>
      </c>
      <c r="EZ4">
        <f t="shared" si="3"/>
        <v>0</v>
      </c>
      <c r="FA4">
        <f t="shared" si="3"/>
        <v>0</v>
      </c>
      <c r="FB4">
        <f t="shared" si="3"/>
        <v>0</v>
      </c>
      <c r="FC4">
        <f t="shared" si="3"/>
        <v>0</v>
      </c>
      <c r="FD4">
        <f t="shared" si="3"/>
        <v>0</v>
      </c>
      <c r="FE4">
        <f t="shared" si="3"/>
        <v>0</v>
      </c>
      <c r="FF4">
        <f t="shared" si="3"/>
        <v>0</v>
      </c>
      <c r="FG4">
        <f t="shared" si="3"/>
        <v>0</v>
      </c>
      <c r="FH4">
        <f t="shared" si="3"/>
        <v>0</v>
      </c>
      <c r="FI4">
        <f t="shared" si="3"/>
        <v>0</v>
      </c>
      <c r="FJ4">
        <f t="shared" si="3"/>
        <v>0</v>
      </c>
      <c r="FK4">
        <f t="shared" si="3"/>
        <v>0</v>
      </c>
      <c r="FL4">
        <f t="shared" si="3"/>
        <v>0</v>
      </c>
      <c r="FM4">
        <f t="shared" si="3"/>
        <v>0</v>
      </c>
      <c r="FN4">
        <f t="shared" si="3"/>
        <v>0</v>
      </c>
      <c r="FO4">
        <f t="shared" si="3"/>
        <v>0</v>
      </c>
      <c r="FP4">
        <f t="shared" si="3"/>
        <v>0</v>
      </c>
      <c r="FQ4">
        <f t="shared" si="3"/>
        <v>0</v>
      </c>
      <c r="FR4">
        <f t="shared" si="3"/>
        <v>0</v>
      </c>
      <c r="FS4">
        <f t="shared" si="3"/>
        <v>0</v>
      </c>
      <c r="FT4">
        <f t="shared" si="3"/>
        <v>0</v>
      </c>
      <c r="FU4">
        <f t="shared" si="3"/>
        <v>0</v>
      </c>
      <c r="FV4">
        <f t="shared" si="3"/>
        <v>0</v>
      </c>
      <c r="FW4">
        <f t="shared" si="3"/>
        <v>0</v>
      </c>
      <c r="FX4">
        <f t="shared" si="3"/>
        <v>0</v>
      </c>
      <c r="FY4">
        <f t="shared" si="3"/>
        <v>0</v>
      </c>
      <c r="FZ4">
        <f t="shared" si="3"/>
        <v>0</v>
      </c>
      <c r="GA4">
        <f t="shared" si="3"/>
        <v>0</v>
      </c>
      <c r="GB4">
        <f t="shared" si="3"/>
        <v>0</v>
      </c>
      <c r="GC4">
        <f t="shared" si="3"/>
        <v>0</v>
      </c>
      <c r="GD4">
        <f t="shared" si="3"/>
        <v>0</v>
      </c>
      <c r="GE4">
        <f t="shared" si="3"/>
        <v>0</v>
      </c>
      <c r="GF4">
        <f t="shared" si="3"/>
        <v>0</v>
      </c>
      <c r="GG4">
        <f t="shared" si="3"/>
        <v>0</v>
      </c>
      <c r="GH4">
        <f t="shared" si="3"/>
        <v>0</v>
      </c>
      <c r="GI4">
        <f t="shared" si="3"/>
        <v>0</v>
      </c>
      <c r="GJ4">
        <f t="shared" si="3"/>
        <v>0</v>
      </c>
      <c r="GK4">
        <f t="shared" si="3"/>
        <v>0</v>
      </c>
      <c r="GL4">
        <f t="shared" si="3"/>
        <v>0</v>
      </c>
      <c r="GM4">
        <f t="shared" si="3"/>
        <v>0</v>
      </c>
      <c r="GN4">
        <f t="shared" si="3"/>
        <v>0</v>
      </c>
      <c r="GO4">
        <f t="shared" si="3"/>
        <v>0</v>
      </c>
      <c r="GP4">
        <f t="shared" si="3"/>
        <v>0</v>
      </c>
      <c r="GQ4">
        <f t="shared" si="3"/>
        <v>0</v>
      </c>
      <c r="GR4">
        <f t="shared" si="3"/>
        <v>0</v>
      </c>
      <c r="GS4">
        <f t="shared" si="4"/>
        <v>0</v>
      </c>
      <c r="GT4">
        <f t="shared" si="4"/>
        <v>0</v>
      </c>
      <c r="GU4">
        <f t="shared" si="4"/>
        <v>0</v>
      </c>
      <c r="GV4">
        <f t="shared" si="4"/>
        <v>0</v>
      </c>
      <c r="GW4">
        <f t="shared" si="4"/>
        <v>0</v>
      </c>
      <c r="GX4">
        <f t="shared" si="4"/>
        <v>0</v>
      </c>
      <c r="GY4">
        <f t="shared" si="4"/>
        <v>0</v>
      </c>
      <c r="GZ4">
        <f t="shared" si="4"/>
        <v>0</v>
      </c>
      <c r="HA4">
        <f t="shared" si="4"/>
        <v>0</v>
      </c>
      <c r="HB4">
        <f t="shared" si="4"/>
        <v>0</v>
      </c>
      <c r="HC4">
        <f t="shared" si="4"/>
        <v>0</v>
      </c>
      <c r="HD4">
        <f t="shared" si="4"/>
        <v>0</v>
      </c>
      <c r="HE4">
        <f t="shared" si="4"/>
        <v>0</v>
      </c>
      <c r="HF4">
        <f t="shared" si="4"/>
        <v>0</v>
      </c>
      <c r="HG4">
        <f t="shared" si="4"/>
        <v>0</v>
      </c>
      <c r="HH4">
        <f t="shared" si="4"/>
        <v>0</v>
      </c>
      <c r="HI4">
        <f t="shared" si="4"/>
        <v>0</v>
      </c>
      <c r="HJ4">
        <f t="shared" si="4"/>
        <v>0</v>
      </c>
      <c r="HK4">
        <f t="shared" si="4"/>
        <v>0</v>
      </c>
      <c r="HL4">
        <f t="shared" si="4"/>
        <v>0</v>
      </c>
      <c r="HM4">
        <f t="shared" si="4"/>
        <v>0</v>
      </c>
      <c r="HN4">
        <f t="shared" si="4"/>
        <v>0</v>
      </c>
      <c r="HO4">
        <f t="shared" si="4"/>
        <v>0</v>
      </c>
      <c r="HP4">
        <f t="shared" si="4"/>
        <v>0</v>
      </c>
      <c r="HQ4">
        <f t="shared" si="4"/>
        <v>0</v>
      </c>
      <c r="HR4">
        <f t="shared" si="4"/>
        <v>0</v>
      </c>
      <c r="HS4">
        <f t="shared" si="4"/>
        <v>0</v>
      </c>
      <c r="HT4">
        <f t="shared" si="4"/>
        <v>0</v>
      </c>
      <c r="HU4">
        <f t="shared" si="4"/>
        <v>0</v>
      </c>
      <c r="HV4">
        <f t="shared" si="4"/>
        <v>0</v>
      </c>
      <c r="HW4">
        <f t="shared" si="4"/>
        <v>0</v>
      </c>
      <c r="HX4">
        <f t="shared" si="4"/>
        <v>0</v>
      </c>
      <c r="HY4">
        <f t="shared" si="4"/>
        <v>0</v>
      </c>
      <c r="HZ4">
        <f t="shared" si="4"/>
        <v>0</v>
      </c>
      <c r="IA4">
        <f t="shared" si="4"/>
        <v>0</v>
      </c>
      <c r="IB4">
        <f t="shared" si="4"/>
        <v>0</v>
      </c>
      <c r="IC4">
        <f t="shared" si="4"/>
        <v>0</v>
      </c>
      <c r="ID4">
        <f t="shared" si="4"/>
        <v>0</v>
      </c>
      <c r="IE4">
        <f t="shared" si="4"/>
        <v>0</v>
      </c>
      <c r="IF4">
        <f t="shared" si="4"/>
        <v>0</v>
      </c>
      <c r="IG4">
        <f t="shared" si="4"/>
        <v>0</v>
      </c>
      <c r="IH4">
        <f t="shared" si="4"/>
        <v>0</v>
      </c>
      <c r="II4">
        <f t="shared" si="4"/>
        <v>0</v>
      </c>
      <c r="IJ4">
        <f t="shared" si="4"/>
        <v>0</v>
      </c>
      <c r="IK4">
        <f t="shared" si="4"/>
        <v>0</v>
      </c>
      <c r="IL4">
        <f t="shared" si="4"/>
        <v>0</v>
      </c>
      <c r="IM4">
        <f t="shared" si="4"/>
        <v>0</v>
      </c>
      <c r="IN4">
        <f t="shared" si="4"/>
        <v>0</v>
      </c>
      <c r="IO4">
        <f t="shared" si="4"/>
        <v>0</v>
      </c>
      <c r="IP4">
        <f t="shared" si="4"/>
        <v>0</v>
      </c>
      <c r="IQ4">
        <f t="shared" si="4"/>
        <v>0</v>
      </c>
      <c r="IR4">
        <f t="shared" si="4"/>
        <v>0</v>
      </c>
      <c r="IS4">
        <f t="shared" si="4"/>
        <v>0</v>
      </c>
      <c r="IT4">
        <f t="shared" si="4"/>
        <v>0</v>
      </c>
      <c r="IU4">
        <f t="shared" si="4"/>
        <v>0</v>
      </c>
      <c r="IV4">
        <f t="shared" si="4"/>
        <v>0</v>
      </c>
      <c r="IW4">
        <f t="shared" si="4"/>
        <v>0</v>
      </c>
      <c r="IX4">
        <f t="shared" si="4"/>
        <v>0</v>
      </c>
      <c r="IY4">
        <f t="shared" si="4"/>
        <v>0</v>
      </c>
      <c r="IZ4">
        <f t="shared" si="4"/>
        <v>0</v>
      </c>
      <c r="JA4">
        <f t="shared" si="4"/>
        <v>0</v>
      </c>
      <c r="JB4">
        <f t="shared" si="4"/>
        <v>0</v>
      </c>
      <c r="JC4">
        <f t="shared" si="4"/>
        <v>0</v>
      </c>
      <c r="JD4">
        <f t="shared" si="4"/>
        <v>0</v>
      </c>
      <c r="JE4">
        <f t="shared" si="5"/>
        <v>0</v>
      </c>
      <c r="JF4">
        <f t="shared" si="5"/>
        <v>0</v>
      </c>
      <c r="JG4">
        <f t="shared" si="5"/>
        <v>0</v>
      </c>
      <c r="JH4">
        <f t="shared" si="5"/>
        <v>0</v>
      </c>
      <c r="JI4">
        <f t="shared" si="5"/>
        <v>0</v>
      </c>
      <c r="JJ4">
        <f t="shared" si="5"/>
        <v>0</v>
      </c>
      <c r="JK4">
        <f t="shared" si="5"/>
        <v>0</v>
      </c>
      <c r="JL4">
        <f t="shared" si="5"/>
        <v>0</v>
      </c>
      <c r="JM4">
        <f t="shared" si="5"/>
        <v>0</v>
      </c>
      <c r="JN4">
        <f t="shared" si="5"/>
        <v>0</v>
      </c>
      <c r="JO4">
        <f t="shared" si="5"/>
        <v>0</v>
      </c>
      <c r="JP4">
        <f t="shared" si="5"/>
        <v>0</v>
      </c>
      <c r="JQ4">
        <f t="shared" si="5"/>
        <v>0</v>
      </c>
      <c r="JR4">
        <f t="shared" si="5"/>
        <v>0</v>
      </c>
      <c r="JS4">
        <f t="shared" si="5"/>
        <v>0</v>
      </c>
      <c r="JT4">
        <f t="shared" si="5"/>
        <v>0</v>
      </c>
      <c r="JU4">
        <f t="shared" si="5"/>
        <v>0</v>
      </c>
      <c r="JV4">
        <f t="shared" si="5"/>
        <v>0</v>
      </c>
      <c r="JW4">
        <f t="shared" si="5"/>
        <v>0</v>
      </c>
      <c r="JX4">
        <f t="shared" si="5"/>
        <v>0</v>
      </c>
      <c r="JY4">
        <f t="shared" si="5"/>
        <v>0</v>
      </c>
      <c r="JZ4">
        <f t="shared" si="5"/>
        <v>0</v>
      </c>
      <c r="KA4">
        <f t="shared" si="5"/>
        <v>0</v>
      </c>
      <c r="KB4">
        <f t="shared" si="5"/>
        <v>0</v>
      </c>
      <c r="KC4">
        <f t="shared" si="5"/>
        <v>0</v>
      </c>
      <c r="KD4">
        <f t="shared" si="5"/>
        <v>0</v>
      </c>
      <c r="KE4">
        <f t="shared" si="5"/>
        <v>0</v>
      </c>
      <c r="KF4">
        <f t="shared" si="5"/>
        <v>0</v>
      </c>
      <c r="KG4">
        <f t="shared" si="5"/>
        <v>0</v>
      </c>
      <c r="KH4">
        <f t="shared" si="5"/>
        <v>0</v>
      </c>
      <c r="KI4">
        <f t="shared" si="5"/>
        <v>0</v>
      </c>
      <c r="KJ4">
        <f t="shared" si="5"/>
        <v>0</v>
      </c>
      <c r="KK4">
        <f t="shared" si="5"/>
        <v>0</v>
      </c>
      <c r="KL4">
        <f t="shared" si="5"/>
        <v>0</v>
      </c>
      <c r="KM4">
        <f t="shared" si="5"/>
        <v>0</v>
      </c>
      <c r="KN4">
        <f t="shared" si="5"/>
        <v>0</v>
      </c>
      <c r="KO4">
        <f t="shared" si="5"/>
        <v>0</v>
      </c>
      <c r="KP4">
        <f t="shared" si="5"/>
        <v>0</v>
      </c>
      <c r="KQ4">
        <f t="shared" si="5"/>
        <v>0</v>
      </c>
      <c r="KR4">
        <f t="shared" si="5"/>
        <v>0</v>
      </c>
      <c r="KS4">
        <f t="shared" si="5"/>
        <v>0</v>
      </c>
      <c r="KT4">
        <f t="shared" si="5"/>
        <v>0</v>
      </c>
      <c r="KU4">
        <f t="shared" si="5"/>
        <v>0</v>
      </c>
      <c r="KV4">
        <f t="shared" si="5"/>
        <v>0</v>
      </c>
      <c r="KW4">
        <f t="shared" si="5"/>
        <v>0</v>
      </c>
      <c r="KX4">
        <f t="shared" si="5"/>
        <v>0</v>
      </c>
      <c r="KY4">
        <f t="shared" si="5"/>
        <v>0</v>
      </c>
      <c r="KZ4">
        <f t="shared" si="5"/>
        <v>0</v>
      </c>
      <c r="LA4">
        <f t="shared" si="5"/>
        <v>0</v>
      </c>
      <c r="LB4">
        <f t="shared" si="5"/>
        <v>0</v>
      </c>
      <c r="LC4">
        <f t="shared" si="5"/>
        <v>0</v>
      </c>
      <c r="LD4">
        <f t="shared" si="5"/>
        <v>0</v>
      </c>
      <c r="LE4">
        <f t="shared" si="5"/>
        <v>0</v>
      </c>
      <c r="LF4">
        <f t="shared" si="5"/>
        <v>0</v>
      </c>
      <c r="LG4">
        <f t="shared" si="5"/>
        <v>0</v>
      </c>
      <c r="LH4">
        <f t="shared" si="5"/>
        <v>0</v>
      </c>
      <c r="LI4">
        <f t="shared" si="5"/>
        <v>0</v>
      </c>
      <c r="LJ4">
        <f t="shared" si="5"/>
        <v>0</v>
      </c>
      <c r="LK4">
        <f t="shared" si="5"/>
        <v>0</v>
      </c>
      <c r="LL4">
        <f t="shared" si="5"/>
        <v>0</v>
      </c>
      <c r="LM4">
        <f t="shared" si="5"/>
        <v>0</v>
      </c>
      <c r="LN4">
        <f t="shared" si="5"/>
        <v>0</v>
      </c>
      <c r="LO4">
        <f t="shared" si="5"/>
        <v>0</v>
      </c>
      <c r="LP4">
        <f t="shared" si="5"/>
        <v>0</v>
      </c>
      <c r="LQ4">
        <f t="shared" si="6"/>
        <v>0</v>
      </c>
      <c r="LR4">
        <f t="shared" si="6"/>
        <v>0</v>
      </c>
      <c r="LS4">
        <f t="shared" si="6"/>
        <v>0</v>
      </c>
      <c r="LT4">
        <f t="shared" si="6"/>
        <v>0</v>
      </c>
      <c r="LU4">
        <f t="shared" si="6"/>
        <v>0</v>
      </c>
      <c r="LV4">
        <f t="shared" si="6"/>
        <v>0</v>
      </c>
      <c r="LW4">
        <f t="shared" si="6"/>
        <v>0</v>
      </c>
      <c r="LX4">
        <f t="shared" si="6"/>
        <v>0</v>
      </c>
      <c r="LY4">
        <f t="shared" si="6"/>
        <v>0</v>
      </c>
      <c r="LZ4">
        <f t="shared" si="6"/>
        <v>0</v>
      </c>
      <c r="MA4">
        <f t="shared" si="6"/>
        <v>0</v>
      </c>
      <c r="MB4">
        <f t="shared" si="6"/>
        <v>0</v>
      </c>
      <c r="MC4">
        <f t="shared" si="6"/>
        <v>0</v>
      </c>
      <c r="MD4">
        <f t="shared" si="6"/>
        <v>0</v>
      </c>
      <c r="ME4">
        <f t="shared" si="6"/>
        <v>0</v>
      </c>
      <c r="MF4">
        <f t="shared" si="6"/>
        <v>0</v>
      </c>
      <c r="MG4">
        <f t="shared" si="6"/>
        <v>0</v>
      </c>
      <c r="MH4">
        <f t="shared" si="6"/>
        <v>0</v>
      </c>
      <c r="MI4">
        <f t="shared" si="6"/>
        <v>0</v>
      </c>
      <c r="MJ4">
        <f t="shared" si="6"/>
        <v>0</v>
      </c>
      <c r="MK4">
        <f t="shared" si="6"/>
        <v>0</v>
      </c>
      <c r="ML4">
        <f t="shared" si="6"/>
        <v>0</v>
      </c>
      <c r="MM4">
        <f t="shared" si="6"/>
        <v>0</v>
      </c>
      <c r="MN4">
        <f t="shared" si="6"/>
        <v>0</v>
      </c>
      <c r="MO4">
        <f t="shared" si="6"/>
        <v>0</v>
      </c>
      <c r="MP4">
        <f t="shared" si="6"/>
        <v>0</v>
      </c>
      <c r="MQ4">
        <f t="shared" si="6"/>
        <v>0</v>
      </c>
      <c r="MR4">
        <f t="shared" si="6"/>
        <v>0</v>
      </c>
      <c r="MS4">
        <f t="shared" si="6"/>
        <v>0</v>
      </c>
      <c r="MT4">
        <f t="shared" si="6"/>
        <v>0</v>
      </c>
      <c r="MU4">
        <f t="shared" si="6"/>
        <v>0</v>
      </c>
      <c r="MV4">
        <f t="shared" si="6"/>
        <v>0</v>
      </c>
      <c r="MW4">
        <f t="shared" si="6"/>
        <v>0</v>
      </c>
      <c r="MX4">
        <f t="shared" si="6"/>
        <v>0</v>
      </c>
      <c r="MY4">
        <f t="shared" si="6"/>
        <v>0</v>
      </c>
      <c r="MZ4">
        <f t="shared" si="6"/>
        <v>0</v>
      </c>
      <c r="NA4">
        <f t="shared" si="6"/>
        <v>0</v>
      </c>
      <c r="NB4">
        <f t="shared" si="6"/>
        <v>0</v>
      </c>
      <c r="NC4">
        <f t="shared" si="6"/>
        <v>0</v>
      </c>
      <c r="ND4">
        <f t="shared" si="6"/>
        <v>0</v>
      </c>
    </row>
    <row r="5" spans="1:368" x14ac:dyDescent="0.45">
      <c r="A5" t="s">
        <v>171</v>
      </c>
      <c r="B5">
        <f>(SUM(Kwaliteitsstandaard8e))/2</f>
        <v>0</v>
      </c>
      <c r="C5">
        <v>1</v>
      </c>
      <c r="D5">
        <f t="shared" si="0"/>
        <v>0.1111111111111111</v>
      </c>
      <c r="E5">
        <f t="shared" si="8"/>
        <v>120</v>
      </c>
      <c r="F5">
        <f>360*SUM($D$2:D5)</f>
        <v>160</v>
      </c>
      <c r="G5" t="s">
        <v>171</v>
      </c>
      <c r="H5">
        <f t="shared" si="7"/>
        <v>0</v>
      </c>
      <c r="I5">
        <f t="shared" si="1"/>
        <v>0</v>
      </c>
      <c r="J5">
        <f t="shared" si="1"/>
        <v>0</v>
      </c>
      <c r="K5">
        <f t="shared" si="1"/>
        <v>0</v>
      </c>
      <c r="L5">
        <f t="shared" si="1"/>
        <v>0</v>
      </c>
      <c r="M5">
        <f t="shared" si="1"/>
        <v>0</v>
      </c>
      <c r="N5">
        <f t="shared" si="1"/>
        <v>0</v>
      </c>
      <c r="O5">
        <f t="shared" si="1"/>
        <v>0</v>
      </c>
      <c r="P5">
        <f t="shared" si="1"/>
        <v>0</v>
      </c>
      <c r="Q5">
        <f t="shared" si="1"/>
        <v>0</v>
      </c>
      <c r="R5">
        <f t="shared" si="1"/>
        <v>0</v>
      </c>
      <c r="S5">
        <f t="shared" si="1"/>
        <v>0</v>
      </c>
      <c r="T5">
        <f t="shared" si="1"/>
        <v>0</v>
      </c>
      <c r="U5">
        <f t="shared" si="1"/>
        <v>0</v>
      </c>
      <c r="V5">
        <f t="shared" si="1"/>
        <v>0</v>
      </c>
      <c r="W5">
        <f t="shared" si="1"/>
        <v>0</v>
      </c>
      <c r="X5">
        <f t="shared" si="1"/>
        <v>0</v>
      </c>
      <c r="Y5">
        <f t="shared" si="1"/>
        <v>0</v>
      </c>
      <c r="Z5">
        <f t="shared" si="1"/>
        <v>0</v>
      </c>
      <c r="AA5">
        <f t="shared" si="1"/>
        <v>0</v>
      </c>
      <c r="AB5">
        <f t="shared" si="1"/>
        <v>0</v>
      </c>
      <c r="AC5">
        <f t="shared" si="1"/>
        <v>0</v>
      </c>
      <c r="AD5">
        <f t="shared" si="1"/>
        <v>0</v>
      </c>
      <c r="AE5">
        <f t="shared" si="1"/>
        <v>0</v>
      </c>
      <c r="AF5">
        <f t="shared" si="1"/>
        <v>0</v>
      </c>
      <c r="AG5">
        <f t="shared" si="1"/>
        <v>0</v>
      </c>
      <c r="AH5">
        <f t="shared" si="1"/>
        <v>0</v>
      </c>
      <c r="AI5">
        <f t="shared" si="1"/>
        <v>0</v>
      </c>
      <c r="AJ5">
        <f t="shared" si="1"/>
        <v>0</v>
      </c>
      <c r="AK5">
        <f t="shared" si="1"/>
        <v>0</v>
      </c>
      <c r="AL5">
        <f t="shared" si="1"/>
        <v>0</v>
      </c>
      <c r="AM5">
        <f t="shared" si="1"/>
        <v>0</v>
      </c>
      <c r="AN5">
        <f t="shared" si="1"/>
        <v>0</v>
      </c>
      <c r="AO5">
        <f t="shared" si="1"/>
        <v>0</v>
      </c>
      <c r="AP5">
        <f t="shared" si="1"/>
        <v>0</v>
      </c>
      <c r="AQ5">
        <f t="shared" si="1"/>
        <v>0</v>
      </c>
      <c r="AR5">
        <f t="shared" si="1"/>
        <v>0</v>
      </c>
      <c r="AS5">
        <f t="shared" si="1"/>
        <v>0</v>
      </c>
      <c r="AT5">
        <f t="shared" si="1"/>
        <v>0</v>
      </c>
      <c r="AU5">
        <f t="shared" si="1"/>
        <v>0</v>
      </c>
      <c r="AV5">
        <f t="shared" si="1"/>
        <v>0</v>
      </c>
      <c r="AW5">
        <f t="shared" si="1"/>
        <v>0</v>
      </c>
      <c r="AX5">
        <f t="shared" si="1"/>
        <v>0</v>
      </c>
      <c r="AY5">
        <f t="shared" si="1"/>
        <v>0</v>
      </c>
      <c r="AZ5">
        <f t="shared" si="1"/>
        <v>0</v>
      </c>
      <c r="BA5">
        <f t="shared" si="1"/>
        <v>0</v>
      </c>
      <c r="BB5">
        <f t="shared" si="1"/>
        <v>0</v>
      </c>
      <c r="BC5">
        <f t="shared" si="1"/>
        <v>0</v>
      </c>
      <c r="BD5">
        <f t="shared" si="1"/>
        <v>0</v>
      </c>
      <c r="BE5">
        <f t="shared" si="1"/>
        <v>0</v>
      </c>
      <c r="BF5">
        <f t="shared" si="1"/>
        <v>0</v>
      </c>
      <c r="BG5">
        <f t="shared" si="1"/>
        <v>0</v>
      </c>
      <c r="BH5">
        <f t="shared" si="1"/>
        <v>0</v>
      </c>
      <c r="BI5">
        <f t="shared" si="1"/>
        <v>0</v>
      </c>
      <c r="BJ5">
        <f t="shared" si="1"/>
        <v>0</v>
      </c>
      <c r="BK5">
        <f t="shared" si="1"/>
        <v>0</v>
      </c>
      <c r="BL5">
        <f t="shared" si="1"/>
        <v>0</v>
      </c>
      <c r="BM5">
        <f t="shared" si="1"/>
        <v>0</v>
      </c>
      <c r="BN5">
        <f t="shared" si="1"/>
        <v>0</v>
      </c>
      <c r="BO5">
        <f t="shared" si="1"/>
        <v>0</v>
      </c>
      <c r="BP5">
        <f t="shared" si="1"/>
        <v>0</v>
      </c>
      <c r="BQ5">
        <f t="shared" si="1"/>
        <v>0</v>
      </c>
      <c r="BR5">
        <f t="shared" si="1"/>
        <v>0</v>
      </c>
      <c r="BS5">
        <f t="shared" si="1"/>
        <v>0</v>
      </c>
      <c r="BT5">
        <f t="shared" si="1"/>
        <v>0</v>
      </c>
      <c r="BU5">
        <f t="shared" si="2"/>
        <v>0</v>
      </c>
      <c r="BV5">
        <f t="shared" si="2"/>
        <v>0</v>
      </c>
      <c r="BW5">
        <f t="shared" si="2"/>
        <v>0</v>
      </c>
      <c r="BX5">
        <f t="shared" si="2"/>
        <v>0</v>
      </c>
      <c r="BY5">
        <f t="shared" si="2"/>
        <v>0</v>
      </c>
      <c r="BZ5">
        <f t="shared" si="2"/>
        <v>0</v>
      </c>
      <c r="CA5">
        <f t="shared" si="2"/>
        <v>0</v>
      </c>
      <c r="CB5">
        <f t="shared" si="2"/>
        <v>0</v>
      </c>
      <c r="CC5">
        <f t="shared" si="2"/>
        <v>0</v>
      </c>
      <c r="CD5">
        <f t="shared" si="2"/>
        <v>0</v>
      </c>
      <c r="CE5">
        <f t="shared" si="2"/>
        <v>0</v>
      </c>
      <c r="CF5">
        <f t="shared" si="2"/>
        <v>0</v>
      </c>
      <c r="CG5">
        <f t="shared" si="2"/>
        <v>0</v>
      </c>
      <c r="CH5">
        <f t="shared" si="2"/>
        <v>0</v>
      </c>
      <c r="CI5">
        <f t="shared" si="2"/>
        <v>0</v>
      </c>
      <c r="CJ5">
        <f t="shared" si="2"/>
        <v>0</v>
      </c>
      <c r="CK5">
        <f t="shared" si="2"/>
        <v>0</v>
      </c>
      <c r="CL5">
        <f t="shared" si="2"/>
        <v>0</v>
      </c>
      <c r="CM5">
        <f t="shared" si="2"/>
        <v>0</v>
      </c>
      <c r="CN5">
        <f t="shared" si="2"/>
        <v>0</v>
      </c>
      <c r="CO5">
        <f t="shared" si="2"/>
        <v>0</v>
      </c>
      <c r="CP5">
        <f t="shared" si="2"/>
        <v>0</v>
      </c>
      <c r="CQ5">
        <f t="shared" si="2"/>
        <v>0</v>
      </c>
      <c r="CR5">
        <f t="shared" si="2"/>
        <v>0</v>
      </c>
      <c r="CS5">
        <f t="shared" si="2"/>
        <v>0</v>
      </c>
      <c r="CT5">
        <f t="shared" si="2"/>
        <v>0</v>
      </c>
      <c r="CU5">
        <f t="shared" si="2"/>
        <v>0</v>
      </c>
      <c r="CV5">
        <f t="shared" si="2"/>
        <v>0</v>
      </c>
      <c r="CW5">
        <f t="shared" si="2"/>
        <v>0</v>
      </c>
      <c r="CX5">
        <f t="shared" si="2"/>
        <v>0</v>
      </c>
      <c r="CY5">
        <f t="shared" si="2"/>
        <v>0</v>
      </c>
      <c r="CZ5">
        <f t="shared" si="2"/>
        <v>0</v>
      </c>
      <c r="DA5">
        <f t="shared" si="2"/>
        <v>0</v>
      </c>
      <c r="DB5">
        <f t="shared" si="2"/>
        <v>0</v>
      </c>
      <c r="DC5">
        <f t="shared" si="2"/>
        <v>0</v>
      </c>
      <c r="DD5">
        <f t="shared" si="2"/>
        <v>0</v>
      </c>
      <c r="DE5">
        <f t="shared" si="2"/>
        <v>0</v>
      </c>
      <c r="DF5">
        <f t="shared" si="2"/>
        <v>0</v>
      </c>
      <c r="DG5">
        <f t="shared" si="2"/>
        <v>0</v>
      </c>
      <c r="DH5">
        <f t="shared" si="2"/>
        <v>0</v>
      </c>
      <c r="DI5">
        <f t="shared" si="2"/>
        <v>0</v>
      </c>
      <c r="DJ5">
        <f t="shared" si="2"/>
        <v>0</v>
      </c>
      <c r="DK5">
        <f t="shared" si="2"/>
        <v>0</v>
      </c>
      <c r="DL5">
        <f t="shared" si="2"/>
        <v>0</v>
      </c>
      <c r="DM5">
        <f t="shared" si="2"/>
        <v>0</v>
      </c>
      <c r="DN5">
        <f t="shared" si="2"/>
        <v>0</v>
      </c>
      <c r="DO5">
        <f t="shared" si="2"/>
        <v>0</v>
      </c>
      <c r="DP5">
        <f t="shared" si="2"/>
        <v>0</v>
      </c>
      <c r="DQ5">
        <f t="shared" si="2"/>
        <v>0</v>
      </c>
      <c r="DR5">
        <f t="shared" si="2"/>
        <v>0</v>
      </c>
      <c r="DS5">
        <f t="shared" si="2"/>
        <v>0</v>
      </c>
      <c r="DT5">
        <f t="shared" si="2"/>
        <v>0</v>
      </c>
      <c r="DU5">
        <f t="shared" si="2"/>
        <v>0</v>
      </c>
      <c r="DV5">
        <f t="shared" si="2"/>
        <v>0</v>
      </c>
      <c r="DW5">
        <f t="shared" si="2"/>
        <v>0</v>
      </c>
      <c r="DX5">
        <f t="shared" si="2"/>
        <v>0</v>
      </c>
      <c r="DY5">
        <f t="shared" si="2"/>
        <v>0</v>
      </c>
      <c r="DZ5">
        <f t="shared" si="2"/>
        <v>0</v>
      </c>
      <c r="EA5">
        <f t="shared" si="2"/>
        <v>0</v>
      </c>
      <c r="EB5">
        <f t="shared" si="2"/>
        <v>0</v>
      </c>
      <c r="EC5">
        <f t="shared" si="2"/>
        <v>0</v>
      </c>
      <c r="ED5">
        <f t="shared" si="2"/>
        <v>0</v>
      </c>
      <c r="EE5">
        <f t="shared" si="2"/>
        <v>0</v>
      </c>
      <c r="EF5">
        <f t="shared" ref="EF5:GQ9" si="9">IF(AND(EF$1&gt;=$E5,EF$1&lt;=$F5),$B5,0)</f>
        <v>0</v>
      </c>
      <c r="EG5">
        <f t="shared" si="9"/>
        <v>0</v>
      </c>
      <c r="EH5">
        <f t="shared" si="9"/>
        <v>0</v>
      </c>
      <c r="EI5">
        <f t="shared" si="9"/>
        <v>0</v>
      </c>
      <c r="EJ5">
        <f t="shared" si="9"/>
        <v>0</v>
      </c>
      <c r="EK5">
        <f t="shared" si="9"/>
        <v>0</v>
      </c>
      <c r="EL5">
        <f t="shared" si="9"/>
        <v>0</v>
      </c>
      <c r="EM5">
        <f t="shared" si="9"/>
        <v>0</v>
      </c>
      <c r="EN5">
        <f t="shared" si="9"/>
        <v>0</v>
      </c>
      <c r="EO5">
        <f t="shared" si="9"/>
        <v>0</v>
      </c>
      <c r="EP5">
        <f t="shared" si="9"/>
        <v>0</v>
      </c>
      <c r="EQ5">
        <f t="shared" si="9"/>
        <v>0</v>
      </c>
      <c r="ER5">
        <f t="shared" si="9"/>
        <v>0</v>
      </c>
      <c r="ES5">
        <f t="shared" si="9"/>
        <v>0</v>
      </c>
      <c r="ET5">
        <f t="shared" si="9"/>
        <v>0</v>
      </c>
      <c r="EU5">
        <f t="shared" si="9"/>
        <v>0</v>
      </c>
      <c r="EV5">
        <f t="shared" si="9"/>
        <v>0</v>
      </c>
      <c r="EW5">
        <f t="shared" si="9"/>
        <v>0</v>
      </c>
      <c r="EX5">
        <f t="shared" si="9"/>
        <v>0</v>
      </c>
      <c r="EY5">
        <f t="shared" si="9"/>
        <v>0</v>
      </c>
      <c r="EZ5">
        <f t="shared" si="9"/>
        <v>0</v>
      </c>
      <c r="FA5">
        <f t="shared" si="9"/>
        <v>0</v>
      </c>
      <c r="FB5">
        <f t="shared" si="9"/>
        <v>0</v>
      </c>
      <c r="FC5">
        <f t="shared" si="9"/>
        <v>0</v>
      </c>
      <c r="FD5">
        <f t="shared" si="9"/>
        <v>0</v>
      </c>
      <c r="FE5">
        <f t="shared" si="9"/>
        <v>0</v>
      </c>
      <c r="FF5">
        <f t="shared" si="9"/>
        <v>0</v>
      </c>
      <c r="FG5">
        <f t="shared" si="9"/>
        <v>0</v>
      </c>
      <c r="FH5">
        <f t="shared" si="9"/>
        <v>0</v>
      </c>
      <c r="FI5">
        <f t="shared" si="9"/>
        <v>0</v>
      </c>
      <c r="FJ5">
        <f t="shared" si="9"/>
        <v>0</v>
      </c>
      <c r="FK5">
        <f t="shared" si="9"/>
        <v>0</v>
      </c>
      <c r="FL5">
        <f t="shared" si="9"/>
        <v>0</v>
      </c>
      <c r="FM5">
        <f t="shared" si="9"/>
        <v>0</v>
      </c>
      <c r="FN5">
        <f t="shared" si="9"/>
        <v>0</v>
      </c>
      <c r="FO5">
        <f t="shared" si="9"/>
        <v>0</v>
      </c>
      <c r="FP5">
        <f t="shared" si="9"/>
        <v>0</v>
      </c>
      <c r="FQ5">
        <f t="shared" si="9"/>
        <v>0</v>
      </c>
      <c r="FR5">
        <f t="shared" si="9"/>
        <v>0</v>
      </c>
      <c r="FS5">
        <f t="shared" si="9"/>
        <v>0</v>
      </c>
      <c r="FT5">
        <f t="shared" si="9"/>
        <v>0</v>
      </c>
      <c r="FU5">
        <f t="shared" si="9"/>
        <v>0</v>
      </c>
      <c r="FV5">
        <f t="shared" si="9"/>
        <v>0</v>
      </c>
      <c r="FW5">
        <f t="shared" si="9"/>
        <v>0</v>
      </c>
      <c r="FX5">
        <f t="shared" si="9"/>
        <v>0</v>
      </c>
      <c r="FY5">
        <f t="shared" si="9"/>
        <v>0</v>
      </c>
      <c r="FZ5">
        <f t="shared" si="9"/>
        <v>0</v>
      </c>
      <c r="GA5">
        <f t="shared" si="9"/>
        <v>0</v>
      </c>
      <c r="GB5">
        <f t="shared" si="9"/>
        <v>0</v>
      </c>
      <c r="GC5">
        <f t="shared" si="9"/>
        <v>0</v>
      </c>
      <c r="GD5">
        <f t="shared" si="9"/>
        <v>0</v>
      </c>
      <c r="GE5">
        <f t="shared" si="9"/>
        <v>0</v>
      </c>
      <c r="GF5">
        <f t="shared" si="9"/>
        <v>0</v>
      </c>
      <c r="GG5">
        <f t="shared" si="9"/>
        <v>0</v>
      </c>
      <c r="GH5">
        <f t="shared" si="9"/>
        <v>0</v>
      </c>
      <c r="GI5">
        <f t="shared" si="9"/>
        <v>0</v>
      </c>
      <c r="GJ5">
        <f t="shared" si="9"/>
        <v>0</v>
      </c>
      <c r="GK5">
        <f t="shared" si="9"/>
        <v>0</v>
      </c>
      <c r="GL5">
        <f t="shared" si="9"/>
        <v>0</v>
      </c>
      <c r="GM5">
        <f t="shared" si="9"/>
        <v>0</v>
      </c>
      <c r="GN5">
        <f t="shared" si="9"/>
        <v>0</v>
      </c>
      <c r="GO5">
        <f t="shared" si="9"/>
        <v>0</v>
      </c>
      <c r="GP5">
        <f t="shared" si="9"/>
        <v>0</v>
      </c>
      <c r="GQ5">
        <f t="shared" si="9"/>
        <v>0</v>
      </c>
      <c r="GR5">
        <f t="shared" si="3"/>
        <v>0</v>
      </c>
      <c r="GS5">
        <f t="shared" si="4"/>
        <v>0</v>
      </c>
      <c r="GT5">
        <f t="shared" si="4"/>
        <v>0</v>
      </c>
      <c r="GU5">
        <f t="shared" si="4"/>
        <v>0</v>
      </c>
      <c r="GV5">
        <f t="shared" si="4"/>
        <v>0</v>
      </c>
      <c r="GW5">
        <f t="shared" si="4"/>
        <v>0</v>
      </c>
      <c r="GX5">
        <f t="shared" si="4"/>
        <v>0</v>
      </c>
      <c r="GY5">
        <f t="shared" si="4"/>
        <v>0</v>
      </c>
      <c r="GZ5">
        <f t="shared" si="4"/>
        <v>0</v>
      </c>
      <c r="HA5">
        <f t="shared" si="4"/>
        <v>0</v>
      </c>
      <c r="HB5">
        <f t="shared" si="4"/>
        <v>0</v>
      </c>
      <c r="HC5">
        <f t="shared" si="4"/>
        <v>0</v>
      </c>
      <c r="HD5">
        <f t="shared" si="4"/>
        <v>0</v>
      </c>
      <c r="HE5">
        <f t="shared" si="4"/>
        <v>0</v>
      </c>
      <c r="HF5">
        <f t="shared" si="4"/>
        <v>0</v>
      </c>
      <c r="HG5">
        <f t="shared" si="4"/>
        <v>0</v>
      </c>
      <c r="HH5">
        <f t="shared" si="4"/>
        <v>0</v>
      </c>
      <c r="HI5">
        <f t="shared" si="4"/>
        <v>0</v>
      </c>
      <c r="HJ5">
        <f t="shared" si="4"/>
        <v>0</v>
      </c>
      <c r="HK5">
        <f t="shared" si="4"/>
        <v>0</v>
      </c>
      <c r="HL5">
        <f t="shared" si="4"/>
        <v>0</v>
      </c>
      <c r="HM5">
        <f t="shared" si="4"/>
        <v>0</v>
      </c>
      <c r="HN5">
        <f t="shared" si="4"/>
        <v>0</v>
      </c>
      <c r="HO5">
        <f t="shared" si="4"/>
        <v>0</v>
      </c>
      <c r="HP5">
        <f t="shared" si="4"/>
        <v>0</v>
      </c>
      <c r="HQ5">
        <f t="shared" si="4"/>
        <v>0</v>
      </c>
      <c r="HR5">
        <f t="shared" si="4"/>
        <v>0</v>
      </c>
      <c r="HS5">
        <f t="shared" si="4"/>
        <v>0</v>
      </c>
      <c r="HT5">
        <f t="shared" si="4"/>
        <v>0</v>
      </c>
      <c r="HU5">
        <f t="shared" si="4"/>
        <v>0</v>
      </c>
      <c r="HV5">
        <f t="shared" si="4"/>
        <v>0</v>
      </c>
      <c r="HW5">
        <f t="shared" si="4"/>
        <v>0</v>
      </c>
      <c r="HX5">
        <f t="shared" si="4"/>
        <v>0</v>
      </c>
      <c r="HY5">
        <f t="shared" si="4"/>
        <v>0</v>
      </c>
      <c r="HZ5">
        <f t="shared" si="4"/>
        <v>0</v>
      </c>
      <c r="IA5">
        <f t="shared" si="4"/>
        <v>0</v>
      </c>
      <c r="IB5">
        <f t="shared" si="4"/>
        <v>0</v>
      </c>
      <c r="IC5">
        <f t="shared" si="4"/>
        <v>0</v>
      </c>
      <c r="ID5">
        <f t="shared" si="4"/>
        <v>0</v>
      </c>
      <c r="IE5">
        <f t="shared" si="4"/>
        <v>0</v>
      </c>
      <c r="IF5">
        <f t="shared" si="4"/>
        <v>0</v>
      </c>
      <c r="IG5">
        <f t="shared" si="4"/>
        <v>0</v>
      </c>
      <c r="IH5">
        <f t="shared" si="4"/>
        <v>0</v>
      </c>
      <c r="II5">
        <f t="shared" si="4"/>
        <v>0</v>
      </c>
      <c r="IJ5">
        <f t="shared" si="4"/>
        <v>0</v>
      </c>
      <c r="IK5">
        <f t="shared" si="4"/>
        <v>0</v>
      </c>
      <c r="IL5">
        <f t="shared" si="4"/>
        <v>0</v>
      </c>
      <c r="IM5">
        <f t="shared" si="4"/>
        <v>0</v>
      </c>
      <c r="IN5">
        <f t="shared" si="4"/>
        <v>0</v>
      </c>
      <c r="IO5">
        <f t="shared" si="4"/>
        <v>0</v>
      </c>
      <c r="IP5">
        <f t="shared" si="4"/>
        <v>0</v>
      </c>
      <c r="IQ5">
        <f t="shared" si="4"/>
        <v>0</v>
      </c>
      <c r="IR5">
        <f t="shared" si="4"/>
        <v>0</v>
      </c>
      <c r="IS5">
        <f t="shared" si="4"/>
        <v>0</v>
      </c>
      <c r="IT5">
        <f t="shared" si="4"/>
        <v>0</v>
      </c>
      <c r="IU5">
        <f t="shared" si="4"/>
        <v>0</v>
      </c>
      <c r="IV5">
        <f t="shared" si="4"/>
        <v>0</v>
      </c>
      <c r="IW5">
        <f t="shared" si="4"/>
        <v>0</v>
      </c>
      <c r="IX5">
        <f t="shared" si="4"/>
        <v>0</v>
      </c>
      <c r="IY5">
        <f t="shared" si="4"/>
        <v>0</v>
      </c>
      <c r="IZ5">
        <f t="shared" si="4"/>
        <v>0</v>
      </c>
      <c r="JA5">
        <f t="shared" si="4"/>
        <v>0</v>
      </c>
      <c r="JB5">
        <f t="shared" si="4"/>
        <v>0</v>
      </c>
      <c r="JC5">
        <f t="shared" si="4"/>
        <v>0</v>
      </c>
      <c r="JD5">
        <f t="shared" ref="JD5:LO9" si="10">IF(AND(JD$1&gt;=$E5,JD$1&lt;=$F5),$B5,0)</f>
        <v>0</v>
      </c>
      <c r="JE5">
        <f t="shared" si="10"/>
        <v>0</v>
      </c>
      <c r="JF5">
        <f t="shared" si="10"/>
        <v>0</v>
      </c>
      <c r="JG5">
        <f t="shared" si="10"/>
        <v>0</v>
      </c>
      <c r="JH5">
        <f t="shared" si="10"/>
        <v>0</v>
      </c>
      <c r="JI5">
        <f t="shared" si="10"/>
        <v>0</v>
      </c>
      <c r="JJ5">
        <f t="shared" si="10"/>
        <v>0</v>
      </c>
      <c r="JK5">
        <f t="shared" si="10"/>
        <v>0</v>
      </c>
      <c r="JL5">
        <f t="shared" si="10"/>
        <v>0</v>
      </c>
      <c r="JM5">
        <f t="shared" si="10"/>
        <v>0</v>
      </c>
      <c r="JN5">
        <f t="shared" si="10"/>
        <v>0</v>
      </c>
      <c r="JO5">
        <f t="shared" si="10"/>
        <v>0</v>
      </c>
      <c r="JP5">
        <f t="shared" si="10"/>
        <v>0</v>
      </c>
      <c r="JQ5">
        <f t="shared" si="10"/>
        <v>0</v>
      </c>
      <c r="JR5">
        <f t="shared" si="10"/>
        <v>0</v>
      </c>
      <c r="JS5">
        <f t="shared" si="10"/>
        <v>0</v>
      </c>
      <c r="JT5">
        <f t="shared" si="10"/>
        <v>0</v>
      </c>
      <c r="JU5">
        <f t="shared" si="10"/>
        <v>0</v>
      </c>
      <c r="JV5">
        <f t="shared" si="10"/>
        <v>0</v>
      </c>
      <c r="JW5">
        <f t="shared" si="10"/>
        <v>0</v>
      </c>
      <c r="JX5">
        <f t="shared" si="10"/>
        <v>0</v>
      </c>
      <c r="JY5">
        <f t="shared" si="10"/>
        <v>0</v>
      </c>
      <c r="JZ5">
        <f t="shared" si="10"/>
        <v>0</v>
      </c>
      <c r="KA5">
        <f t="shared" si="10"/>
        <v>0</v>
      </c>
      <c r="KB5">
        <f t="shared" si="10"/>
        <v>0</v>
      </c>
      <c r="KC5">
        <f t="shared" si="10"/>
        <v>0</v>
      </c>
      <c r="KD5">
        <f t="shared" si="10"/>
        <v>0</v>
      </c>
      <c r="KE5">
        <f t="shared" si="10"/>
        <v>0</v>
      </c>
      <c r="KF5">
        <f t="shared" si="10"/>
        <v>0</v>
      </c>
      <c r="KG5">
        <f t="shared" si="10"/>
        <v>0</v>
      </c>
      <c r="KH5">
        <f t="shared" si="10"/>
        <v>0</v>
      </c>
      <c r="KI5">
        <f t="shared" si="10"/>
        <v>0</v>
      </c>
      <c r="KJ5">
        <f t="shared" si="10"/>
        <v>0</v>
      </c>
      <c r="KK5">
        <f t="shared" si="10"/>
        <v>0</v>
      </c>
      <c r="KL5">
        <f t="shared" si="10"/>
        <v>0</v>
      </c>
      <c r="KM5">
        <f t="shared" si="10"/>
        <v>0</v>
      </c>
      <c r="KN5">
        <f t="shared" si="10"/>
        <v>0</v>
      </c>
      <c r="KO5">
        <f t="shared" si="10"/>
        <v>0</v>
      </c>
      <c r="KP5">
        <f t="shared" si="10"/>
        <v>0</v>
      </c>
      <c r="KQ5">
        <f t="shared" si="10"/>
        <v>0</v>
      </c>
      <c r="KR5">
        <f t="shared" si="10"/>
        <v>0</v>
      </c>
      <c r="KS5">
        <f t="shared" si="10"/>
        <v>0</v>
      </c>
      <c r="KT5">
        <f t="shared" si="10"/>
        <v>0</v>
      </c>
      <c r="KU5">
        <f t="shared" si="10"/>
        <v>0</v>
      </c>
      <c r="KV5">
        <f t="shared" si="10"/>
        <v>0</v>
      </c>
      <c r="KW5">
        <f t="shared" si="10"/>
        <v>0</v>
      </c>
      <c r="KX5">
        <f t="shared" si="10"/>
        <v>0</v>
      </c>
      <c r="KY5">
        <f t="shared" si="10"/>
        <v>0</v>
      </c>
      <c r="KZ5">
        <f t="shared" si="10"/>
        <v>0</v>
      </c>
      <c r="LA5">
        <f t="shared" si="10"/>
        <v>0</v>
      </c>
      <c r="LB5">
        <f t="shared" si="10"/>
        <v>0</v>
      </c>
      <c r="LC5">
        <f t="shared" si="10"/>
        <v>0</v>
      </c>
      <c r="LD5">
        <f t="shared" si="10"/>
        <v>0</v>
      </c>
      <c r="LE5">
        <f t="shared" si="10"/>
        <v>0</v>
      </c>
      <c r="LF5">
        <f t="shared" si="10"/>
        <v>0</v>
      </c>
      <c r="LG5">
        <f t="shared" si="10"/>
        <v>0</v>
      </c>
      <c r="LH5">
        <f t="shared" si="10"/>
        <v>0</v>
      </c>
      <c r="LI5">
        <f t="shared" si="10"/>
        <v>0</v>
      </c>
      <c r="LJ5">
        <f t="shared" si="10"/>
        <v>0</v>
      </c>
      <c r="LK5">
        <f t="shared" si="10"/>
        <v>0</v>
      </c>
      <c r="LL5">
        <f t="shared" si="10"/>
        <v>0</v>
      </c>
      <c r="LM5">
        <f t="shared" si="10"/>
        <v>0</v>
      </c>
      <c r="LN5">
        <f t="shared" si="10"/>
        <v>0</v>
      </c>
      <c r="LO5">
        <f t="shared" si="10"/>
        <v>0</v>
      </c>
      <c r="LP5">
        <f t="shared" si="5"/>
        <v>0</v>
      </c>
      <c r="LQ5">
        <f t="shared" si="6"/>
        <v>0</v>
      </c>
      <c r="LR5">
        <f t="shared" si="6"/>
        <v>0</v>
      </c>
      <c r="LS5">
        <f t="shared" si="6"/>
        <v>0</v>
      </c>
      <c r="LT5">
        <f t="shared" si="6"/>
        <v>0</v>
      </c>
      <c r="LU5">
        <f t="shared" si="6"/>
        <v>0</v>
      </c>
      <c r="LV5">
        <f t="shared" si="6"/>
        <v>0</v>
      </c>
      <c r="LW5">
        <f t="shared" si="6"/>
        <v>0</v>
      </c>
      <c r="LX5">
        <f t="shared" si="6"/>
        <v>0</v>
      </c>
      <c r="LY5">
        <f t="shared" si="6"/>
        <v>0</v>
      </c>
      <c r="LZ5">
        <f t="shared" si="6"/>
        <v>0</v>
      </c>
      <c r="MA5">
        <f t="shared" si="6"/>
        <v>0</v>
      </c>
      <c r="MB5">
        <f t="shared" si="6"/>
        <v>0</v>
      </c>
      <c r="MC5">
        <f t="shared" si="6"/>
        <v>0</v>
      </c>
      <c r="MD5">
        <f t="shared" si="6"/>
        <v>0</v>
      </c>
      <c r="ME5">
        <f t="shared" si="6"/>
        <v>0</v>
      </c>
      <c r="MF5">
        <f t="shared" si="6"/>
        <v>0</v>
      </c>
      <c r="MG5">
        <f t="shared" si="6"/>
        <v>0</v>
      </c>
      <c r="MH5">
        <f t="shared" si="6"/>
        <v>0</v>
      </c>
      <c r="MI5">
        <f t="shared" si="6"/>
        <v>0</v>
      </c>
      <c r="MJ5">
        <f t="shared" si="6"/>
        <v>0</v>
      </c>
      <c r="MK5">
        <f t="shared" si="6"/>
        <v>0</v>
      </c>
      <c r="ML5">
        <f t="shared" si="6"/>
        <v>0</v>
      </c>
      <c r="MM5">
        <f t="shared" si="6"/>
        <v>0</v>
      </c>
      <c r="MN5">
        <f t="shared" si="6"/>
        <v>0</v>
      </c>
      <c r="MO5">
        <f t="shared" si="6"/>
        <v>0</v>
      </c>
      <c r="MP5">
        <f t="shared" si="6"/>
        <v>0</v>
      </c>
      <c r="MQ5">
        <f t="shared" si="6"/>
        <v>0</v>
      </c>
      <c r="MR5">
        <f t="shared" si="6"/>
        <v>0</v>
      </c>
      <c r="MS5">
        <f t="shared" si="6"/>
        <v>0</v>
      </c>
      <c r="MT5">
        <f t="shared" si="6"/>
        <v>0</v>
      </c>
      <c r="MU5">
        <f t="shared" si="6"/>
        <v>0</v>
      </c>
      <c r="MV5">
        <f t="shared" si="6"/>
        <v>0</v>
      </c>
      <c r="MW5">
        <f t="shared" si="6"/>
        <v>0</v>
      </c>
      <c r="MX5">
        <f t="shared" si="6"/>
        <v>0</v>
      </c>
      <c r="MY5">
        <f t="shared" si="6"/>
        <v>0</v>
      </c>
      <c r="MZ5">
        <f t="shared" si="6"/>
        <v>0</v>
      </c>
      <c r="NA5">
        <f t="shared" si="6"/>
        <v>0</v>
      </c>
      <c r="NB5">
        <f t="shared" si="6"/>
        <v>0</v>
      </c>
      <c r="NC5">
        <f t="shared" si="6"/>
        <v>0</v>
      </c>
      <c r="ND5">
        <f t="shared" si="6"/>
        <v>0</v>
      </c>
    </row>
    <row r="6" spans="1:368" x14ac:dyDescent="0.45">
      <c r="A6" t="s">
        <v>172</v>
      </c>
      <c r="B6">
        <f>(SUM(Kwaliteitsstandaard8f))/2</f>
        <v>0</v>
      </c>
      <c r="C6">
        <v>1</v>
      </c>
      <c r="D6">
        <f t="shared" si="0"/>
        <v>0.1111111111111111</v>
      </c>
      <c r="E6">
        <f t="shared" si="8"/>
        <v>160</v>
      </c>
      <c r="F6">
        <f>360*SUM($D$2:D6)</f>
        <v>200</v>
      </c>
      <c r="G6" t="s">
        <v>172</v>
      </c>
      <c r="H6">
        <f t="shared" si="7"/>
        <v>0</v>
      </c>
      <c r="I6">
        <f t="shared" si="1"/>
        <v>0</v>
      </c>
      <c r="J6">
        <f t="shared" si="1"/>
        <v>0</v>
      </c>
      <c r="K6">
        <f t="shared" si="1"/>
        <v>0</v>
      </c>
      <c r="L6">
        <f t="shared" si="1"/>
        <v>0</v>
      </c>
      <c r="M6">
        <f t="shared" si="1"/>
        <v>0</v>
      </c>
      <c r="N6">
        <f t="shared" si="1"/>
        <v>0</v>
      </c>
      <c r="O6">
        <f t="shared" si="1"/>
        <v>0</v>
      </c>
      <c r="P6">
        <f t="shared" si="1"/>
        <v>0</v>
      </c>
      <c r="Q6">
        <f t="shared" si="1"/>
        <v>0</v>
      </c>
      <c r="R6">
        <f t="shared" si="1"/>
        <v>0</v>
      </c>
      <c r="S6">
        <f t="shared" si="1"/>
        <v>0</v>
      </c>
      <c r="T6">
        <f t="shared" si="1"/>
        <v>0</v>
      </c>
      <c r="U6">
        <f t="shared" si="1"/>
        <v>0</v>
      </c>
      <c r="V6">
        <f t="shared" si="1"/>
        <v>0</v>
      </c>
      <c r="W6">
        <f t="shared" si="1"/>
        <v>0</v>
      </c>
      <c r="X6">
        <f t="shared" si="1"/>
        <v>0</v>
      </c>
      <c r="Y6">
        <f t="shared" si="1"/>
        <v>0</v>
      </c>
      <c r="Z6">
        <f t="shared" si="1"/>
        <v>0</v>
      </c>
      <c r="AA6">
        <f t="shared" si="1"/>
        <v>0</v>
      </c>
      <c r="AB6">
        <f t="shared" si="1"/>
        <v>0</v>
      </c>
      <c r="AC6">
        <f t="shared" si="1"/>
        <v>0</v>
      </c>
      <c r="AD6">
        <f t="shared" si="1"/>
        <v>0</v>
      </c>
      <c r="AE6">
        <f t="shared" si="1"/>
        <v>0</v>
      </c>
      <c r="AF6">
        <f t="shared" si="1"/>
        <v>0</v>
      </c>
      <c r="AG6">
        <f t="shared" si="1"/>
        <v>0</v>
      </c>
      <c r="AH6">
        <f t="shared" si="1"/>
        <v>0</v>
      </c>
      <c r="AI6">
        <f t="shared" si="1"/>
        <v>0</v>
      </c>
      <c r="AJ6">
        <f t="shared" si="1"/>
        <v>0</v>
      </c>
      <c r="AK6">
        <f t="shared" si="1"/>
        <v>0</v>
      </c>
      <c r="AL6">
        <f t="shared" ref="AL6:CW10" si="11">IF(AND(AL$1&gt;=$E6,AL$1&lt;=$F6),$B6,0)</f>
        <v>0</v>
      </c>
      <c r="AM6">
        <f t="shared" si="11"/>
        <v>0</v>
      </c>
      <c r="AN6">
        <f t="shared" si="11"/>
        <v>0</v>
      </c>
      <c r="AO6">
        <f t="shared" si="11"/>
        <v>0</v>
      </c>
      <c r="AP6">
        <f t="shared" si="11"/>
        <v>0</v>
      </c>
      <c r="AQ6">
        <f t="shared" si="11"/>
        <v>0</v>
      </c>
      <c r="AR6">
        <f t="shared" si="11"/>
        <v>0</v>
      </c>
      <c r="AS6">
        <f t="shared" si="11"/>
        <v>0</v>
      </c>
      <c r="AT6">
        <f t="shared" si="11"/>
        <v>0</v>
      </c>
      <c r="AU6">
        <f t="shared" si="11"/>
        <v>0</v>
      </c>
      <c r="AV6">
        <f t="shared" si="11"/>
        <v>0</v>
      </c>
      <c r="AW6">
        <f t="shared" si="11"/>
        <v>0</v>
      </c>
      <c r="AX6">
        <f t="shared" si="11"/>
        <v>0</v>
      </c>
      <c r="AY6">
        <f t="shared" si="11"/>
        <v>0</v>
      </c>
      <c r="AZ6">
        <f t="shared" si="11"/>
        <v>0</v>
      </c>
      <c r="BA6">
        <f t="shared" si="11"/>
        <v>0</v>
      </c>
      <c r="BB6">
        <f t="shared" si="11"/>
        <v>0</v>
      </c>
      <c r="BC6">
        <f t="shared" si="11"/>
        <v>0</v>
      </c>
      <c r="BD6">
        <f t="shared" si="11"/>
        <v>0</v>
      </c>
      <c r="BE6">
        <f t="shared" si="11"/>
        <v>0</v>
      </c>
      <c r="BF6">
        <f t="shared" si="11"/>
        <v>0</v>
      </c>
      <c r="BG6">
        <f t="shared" si="11"/>
        <v>0</v>
      </c>
      <c r="BH6">
        <f t="shared" si="11"/>
        <v>0</v>
      </c>
      <c r="BI6">
        <f t="shared" si="11"/>
        <v>0</v>
      </c>
      <c r="BJ6">
        <f t="shared" si="11"/>
        <v>0</v>
      </c>
      <c r="BK6">
        <f t="shared" si="11"/>
        <v>0</v>
      </c>
      <c r="BL6">
        <f t="shared" si="11"/>
        <v>0</v>
      </c>
      <c r="BM6">
        <f t="shared" si="11"/>
        <v>0</v>
      </c>
      <c r="BN6">
        <f t="shared" si="11"/>
        <v>0</v>
      </c>
      <c r="BO6">
        <f t="shared" si="11"/>
        <v>0</v>
      </c>
      <c r="BP6">
        <f t="shared" si="11"/>
        <v>0</v>
      </c>
      <c r="BQ6">
        <f t="shared" si="11"/>
        <v>0</v>
      </c>
      <c r="BR6">
        <f t="shared" si="11"/>
        <v>0</v>
      </c>
      <c r="BS6">
        <f t="shared" si="11"/>
        <v>0</v>
      </c>
      <c r="BT6">
        <f t="shared" si="11"/>
        <v>0</v>
      </c>
      <c r="BU6">
        <f t="shared" si="11"/>
        <v>0</v>
      </c>
      <c r="BV6">
        <f t="shared" si="11"/>
        <v>0</v>
      </c>
      <c r="BW6">
        <f t="shared" si="11"/>
        <v>0</v>
      </c>
      <c r="BX6">
        <f t="shared" si="11"/>
        <v>0</v>
      </c>
      <c r="BY6">
        <f t="shared" si="11"/>
        <v>0</v>
      </c>
      <c r="BZ6">
        <f t="shared" si="11"/>
        <v>0</v>
      </c>
      <c r="CA6">
        <f t="shared" si="11"/>
        <v>0</v>
      </c>
      <c r="CB6">
        <f t="shared" si="11"/>
        <v>0</v>
      </c>
      <c r="CC6">
        <f t="shared" si="11"/>
        <v>0</v>
      </c>
      <c r="CD6">
        <f t="shared" si="11"/>
        <v>0</v>
      </c>
      <c r="CE6">
        <f t="shared" si="11"/>
        <v>0</v>
      </c>
      <c r="CF6">
        <f t="shared" si="11"/>
        <v>0</v>
      </c>
      <c r="CG6">
        <f t="shared" si="11"/>
        <v>0</v>
      </c>
      <c r="CH6">
        <f t="shared" si="11"/>
        <v>0</v>
      </c>
      <c r="CI6">
        <f t="shared" si="11"/>
        <v>0</v>
      </c>
      <c r="CJ6">
        <f t="shared" si="11"/>
        <v>0</v>
      </c>
      <c r="CK6">
        <f t="shared" si="11"/>
        <v>0</v>
      </c>
      <c r="CL6">
        <f t="shared" si="11"/>
        <v>0</v>
      </c>
      <c r="CM6">
        <f t="shared" si="11"/>
        <v>0</v>
      </c>
      <c r="CN6">
        <f t="shared" si="11"/>
        <v>0</v>
      </c>
      <c r="CO6">
        <f t="shared" si="11"/>
        <v>0</v>
      </c>
      <c r="CP6">
        <f t="shared" si="11"/>
        <v>0</v>
      </c>
      <c r="CQ6">
        <f t="shared" si="11"/>
        <v>0</v>
      </c>
      <c r="CR6">
        <f t="shared" si="11"/>
        <v>0</v>
      </c>
      <c r="CS6">
        <f t="shared" si="11"/>
        <v>0</v>
      </c>
      <c r="CT6">
        <f t="shared" si="11"/>
        <v>0</v>
      </c>
      <c r="CU6">
        <f t="shared" si="11"/>
        <v>0</v>
      </c>
      <c r="CV6">
        <f t="shared" si="11"/>
        <v>0</v>
      </c>
      <c r="CW6">
        <f t="shared" si="11"/>
        <v>0</v>
      </c>
      <c r="CX6">
        <f t="shared" ref="CX6:FI10" si="12">IF(AND(CX$1&gt;=$E6,CX$1&lt;=$F6),$B6,0)</f>
        <v>0</v>
      </c>
      <c r="CY6">
        <f t="shared" si="12"/>
        <v>0</v>
      </c>
      <c r="CZ6">
        <f t="shared" si="12"/>
        <v>0</v>
      </c>
      <c r="DA6">
        <f t="shared" si="12"/>
        <v>0</v>
      </c>
      <c r="DB6">
        <f t="shared" si="12"/>
        <v>0</v>
      </c>
      <c r="DC6">
        <f t="shared" si="12"/>
        <v>0</v>
      </c>
      <c r="DD6">
        <f t="shared" si="12"/>
        <v>0</v>
      </c>
      <c r="DE6">
        <f t="shared" si="12"/>
        <v>0</v>
      </c>
      <c r="DF6">
        <f t="shared" si="12"/>
        <v>0</v>
      </c>
      <c r="DG6">
        <f t="shared" si="12"/>
        <v>0</v>
      </c>
      <c r="DH6">
        <f t="shared" si="12"/>
        <v>0</v>
      </c>
      <c r="DI6">
        <f t="shared" si="12"/>
        <v>0</v>
      </c>
      <c r="DJ6">
        <f t="shared" si="12"/>
        <v>0</v>
      </c>
      <c r="DK6">
        <f t="shared" si="12"/>
        <v>0</v>
      </c>
      <c r="DL6">
        <f t="shared" si="12"/>
        <v>0</v>
      </c>
      <c r="DM6">
        <f t="shared" si="12"/>
        <v>0</v>
      </c>
      <c r="DN6">
        <f t="shared" si="12"/>
        <v>0</v>
      </c>
      <c r="DO6">
        <f t="shared" si="12"/>
        <v>0</v>
      </c>
      <c r="DP6">
        <f t="shared" si="12"/>
        <v>0</v>
      </c>
      <c r="DQ6">
        <f t="shared" si="12"/>
        <v>0</v>
      </c>
      <c r="DR6">
        <f t="shared" si="12"/>
        <v>0</v>
      </c>
      <c r="DS6">
        <f t="shared" si="12"/>
        <v>0</v>
      </c>
      <c r="DT6">
        <f t="shared" si="12"/>
        <v>0</v>
      </c>
      <c r="DU6">
        <f t="shared" si="12"/>
        <v>0</v>
      </c>
      <c r="DV6">
        <f t="shared" si="12"/>
        <v>0</v>
      </c>
      <c r="DW6">
        <f t="shared" si="12"/>
        <v>0</v>
      </c>
      <c r="DX6">
        <f t="shared" si="12"/>
        <v>0</v>
      </c>
      <c r="DY6">
        <f t="shared" si="12"/>
        <v>0</v>
      </c>
      <c r="DZ6">
        <f t="shared" si="12"/>
        <v>0</v>
      </c>
      <c r="EA6">
        <f t="shared" si="12"/>
        <v>0</v>
      </c>
      <c r="EB6">
        <f t="shared" si="12"/>
        <v>0</v>
      </c>
      <c r="EC6">
        <f t="shared" si="12"/>
        <v>0</v>
      </c>
      <c r="ED6">
        <f t="shared" si="12"/>
        <v>0</v>
      </c>
      <c r="EE6">
        <f t="shared" si="12"/>
        <v>0</v>
      </c>
      <c r="EF6">
        <f t="shared" si="12"/>
        <v>0</v>
      </c>
      <c r="EG6">
        <f t="shared" si="9"/>
        <v>0</v>
      </c>
      <c r="EH6">
        <f t="shared" si="9"/>
        <v>0</v>
      </c>
      <c r="EI6">
        <f t="shared" si="9"/>
        <v>0</v>
      </c>
      <c r="EJ6">
        <f t="shared" si="9"/>
        <v>0</v>
      </c>
      <c r="EK6">
        <f t="shared" si="9"/>
        <v>0</v>
      </c>
      <c r="EL6">
        <f t="shared" si="9"/>
        <v>0</v>
      </c>
      <c r="EM6">
        <f t="shared" si="9"/>
        <v>0</v>
      </c>
      <c r="EN6">
        <f t="shared" si="9"/>
        <v>0</v>
      </c>
      <c r="EO6">
        <f t="shared" si="9"/>
        <v>0</v>
      </c>
      <c r="EP6">
        <f t="shared" si="9"/>
        <v>0</v>
      </c>
      <c r="EQ6">
        <f t="shared" si="9"/>
        <v>0</v>
      </c>
      <c r="ER6">
        <f t="shared" si="9"/>
        <v>0</v>
      </c>
      <c r="ES6">
        <f t="shared" si="9"/>
        <v>0</v>
      </c>
      <c r="ET6">
        <f t="shared" si="9"/>
        <v>0</v>
      </c>
      <c r="EU6">
        <f t="shared" si="9"/>
        <v>0</v>
      </c>
      <c r="EV6">
        <f t="shared" si="9"/>
        <v>0</v>
      </c>
      <c r="EW6">
        <f t="shared" si="9"/>
        <v>0</v>
      </c>
      <c r="EX6">
        <f t="shared" si="9"/>
        <v>0</v>
      </c>
      <c r="EY6">
        <f t="shared" si="9"/>
        <v>0</v>
      </c>
      <c r="EZ6">
        <f t="shared" si="9"/>
        <v>0</v>
      </c>
      <c r="FA6">
        <f t="shared" si="9"/>
        <v>0</v>
      </c>
      <c r="FB6">
        <f t="shared" si="9"/>
        <v>0</v>
      </c>
      <c r="FC6">
        <f t="shared" si="9"/>
        <v>0</v>
      </c>
      <c r="FD6">
        <f t="shared" si="9"/>
        <v>0</v>
      </c>
      <c r="FE6">
        <f t="shared" si="9"/>
        <v>0</v>
      </c>
      <c r="FF6">
        <f t="shared" si="9"/>
        <v>0</v>
      </c>
      <c r="FG6">
        <f t="shared" si="9"/>
        <v>0</v>
      </c>
      <c r="FH6">
        <f t="shared" si="9"/>
        <v>0</v>
      </c>
      <c r="FI6">
        <f t="shared" si="9"/>
        <v>0</v>
      </c>
      <c r="FJ6">
        <f t="shared" si="9"/>
        <v>0</v>
      </c>
      <c r="FK6">
        <f t="shared" si="9"/>
        <v>0</v>
      </c>
      <c r="FL6">
        <f t="shared" si="9"/>
        <v>0</v>
      </c>
      <c r="FM6">
        <f t="shared" si="9"/>
        <v>0</v>
      </c>
      <c r="FN6">
        <f t="shared" si="9"/>
        <v>0</v>
      </c>
      <c r="FO6">
        <f t="shared" si="9"/>
        <v>0</v>
      </c>
      <c r="FP6">
        <f t="shared" si="9"/>
        <v>0</v>
      </c>
      <c r="FQ6">
        <f t="shared" si="9"/>
        <v>0</v>
      </c>
      <c r="FR6">
        <f t="shared" si="9"/>
        <v>0</v>
      </c>
      <c r="FS6">
        <f t="shared" si="9"/>
        <v>0</v>
      </c>
      <c r="FT6">
        <f t="shared" si="9"/>
        <v>0</v>
      </c>
      <c r="FU6">
        <f t="shared" si="9"/>
        <v>0</v>
      </c>
      <c r="FV6">
        <f t="shared" si="9"/>
        <v>0</v>
      </c>
      <c r="FW6">
        <f t="shared" si="9"/>
        <v>0</v>
      </c>
      <c r="FX6">
        <f t="shared" si="9"/>
        <v>0</v>
      </c>
      <c r="FY6">
        <f t="shared" si="9"/>
        <v>0</v>
      </c>
      <c r="FZ6">
        <f t="shared" si="9"/>
        <v>0</v>
      </c>
      <c r="GA6">
        <f t="shared" si="9"/>
        <v>0</v>
      </c>
      <c r="GB6">
        <f t="shared" si="9"/>
        <v>0</v>
      </c>
      <c r="GC6">
        <f t="shared" si="9"/>
        <v>0</v>
      </c>
      <c r="GD6">
        <f t="shared" si="9"/>
        <v>0</v>
      </c>
      <c r="GE6">
        <f t="shared" si="9"/>
        <v>0</v>
      </c>
      <c r="GF6">
        <f t="shared" si="9"/>
        <v>0</v>
      </c>
      <c r="GG6">
        <f t="shared" si="9"/>
        <v>0</v>
      </c>
      <c r="GH6">
        <f t="shared" si="9"/>
        <v>0</v>
      </c>
      <c r="GI6">
        <f t="shared" si="9"/>
        <v>0</v>
      </c>
      <c r="GJ6">
        <f t="shared" si="9"/>
        <v>0</v>
      </c>
      <c r="GK6">
        <f t="shared" si="9"/>
        <v>0</v>
      </c>
      <c r="GL6">
        <f t="shared" si="9"/>
        <v>0</v>
      </c>
      <c r="GM6">
        <f t="shared" si="9"/>
        <v>0</v>
      </c>
      <c r="GN6">
        <f t="shared" si="9"/>
        <v>0</v>
      </c>
      <c r="GO6">
        <f t="shared" si="9"/>
        <v>0</v>
      </c>
      <c r="GP6">
        <f t="shared" si="9"/>
        <v>0</v>
      </c>
      <c r="GQ6">
        <f t="shared" si="9"/>
        <v>0</v>
      </c>
      <c r="GR6">
        <f t="shared" si="3"/>
        <v>0</v>
      </c>
      <c r="GS6">
        <f t="shared" ref="GS6:JD10" si="13">IF(AND(GS$1&gt;=$E6,GS$1&lt;=$F6),$B6,0)</f>
        <v>0</v>
      </c>
      <c r="GT6">
        <f t="shared" si="13"/>
        <v>0</v>
      </c>
      <c r="GU6">
        <f t="shared" si="13"/>
        <v>0</v>
      </c>
      <c r="GV6">
        <f t="shared" si="13"/>
        <v>0</v>
      </c>
      <c r="GW6">
        <f t="shared" si="13"/>
        <v>0</v>
      </c>
      <c r="GX6">
        <f t="shared" si="13"/>
        <v>0</v>
      </c>
      <c r="GY6">
        <f t="shared" si="13"/>
        <v>0</v>
      </c>
      <c r="GZ6">
        <f t="shared" si="13"/>
        <v>0</v>
      </c>
      <c r="HA6">
        <f t="shared" si="13"/>
        <v>0</v>
      </c>
      <c r="HB6">
        <f t="shared" si="13"/>
        <v>0</v>
      </c>
      <c r="HC6">
        <f t="shared" si="13"/>
        <v>0</v>
      </c>
      <c r="HD6">
        <f t="shared" si="13"/>
        <v>0</v>
      </c>
      <c r="HE6">
        <f t="shared" si="13"/>
        <v>0</v>
      </c>
      <c r="HF6">
        <f t="shared" si="13"/>
        <v>0</v>
      </c>
      <c r="HG6">
        <f t="shared" si="13"/>
        <v>0</v>
      </c>
      <c r="HH6">
        <f t="shared" si="13"/>
        <v>0</v>
      </c>
      <c r="HI6">
        <f t="shared" si="13"/>
        <v>0</v>
      </c>
      <c r="HJ6">
        <f t="shared" si="13"/>
        <v>0</v>
      </c>
      <c r="HK6">
        <f t="shared" si="13"/>
        <v>0</v>
      </c>
      <c r="HL6">
        <f t="shared" si="13"/>
        <v>0</v>
      </c>
      <c r="HM6">
        <f t="shared" si="13"/>
        <v>0</v>
      </c>
      <c r="HN6">
        <f t="shared" si="13"/>
        <v>0</v>
      </c>
      <c r="HO6">
        <f t="shared" si="13"/>
        <v>0</v>
      </c>
      <c r="HP6">
        <f t="shared" si="13"/>
        <v>0</v>
      </c>
      <c r="HQ6">
        <f t="shared" si="13"/>
        <v>0</v>
      </c>
      <c r="HR6">
        <f t="shared" si="13"/>
        <v>0</v>
      </c>
      <c r="HS6">
        <f t="shared" si="13"/>
        <v>0</v>
      </c>
      <c r="HT6">
        <f t="shared" si="13"/>
        <v>0</v>
      </c>
      <c r="HU6">
        <f t="shared" si="13"/>
        <v>0</v>
      </c>
      <c r="HV6">
        <f t="shared" si="13"/>
        <v>0</v>
      </c>
      <c r="HW6">
        <f t="shared" si="13"/>
        <v>0</v>
      </c>
      <c r="HX6">
        <f t="shared" si="13"/>
        <v>0</v>
      </c>
      <c r="HY6">
        <f t="shared" si="13"/>
        <v>0</v>
      </c>
      <c r="HZ6">
        <f t="shared" si="13"/>
        <v>0</v>
      </c>
      <c r="IA6">
        <f t="shared" si="13"/>
        <v>0</v>
      </c>
      <c r="IB6">
        <f t="shared" si="13"/>
        <v>0</v>
      </c>
      <c r="IC6">
        <f t="shared" si="13"/>
        <v>0</v>
      </c>
      <c r="ID6">
        <f t="shared" si="13"/>
        <v>0</v>
      </c>
      <c r="IE6">
        <f t="shared" si="13"/>
        <v>0</v>
      </c>
      <c r="IF6">
        <f t="shared" si="13"/>
        <v>0</v>
      </c>
      <c r="IG6">
        <f t="shared" si="13"/>
        <v>0</v>
      </c>
      <c r="IH6">
        <f t="shared" si="13"/>
        <v>0</v>
      </c>
      <c r="II6">
        <f t="shared" si="13"/>
        <v>0</v>
      </c>
      <c r="IJ6">
        <f t="shared" si="13"/>
        <v>0</v>
      </c>
      <c r="IK6">
        <f t="shared" si="13"/>
        <v>0</v>
      </c>
      <c r="IL6">
        <f t="shared" si="13"/>
        <v>0</v>
      </c>
      <c r="IM6">
        <f t="shared" si="13"/>
        <v>0</v>
      </c>
      <c r="IN6">
        <f t="shared" si="13"/>
        <v>0</v>
      </c>
      <c r="IO6">
        <f t="shared" si="13"/>
        <v>0</v>
      </c>
      <c r="IP6">
        <f t="shared" si="13"/>
        <v>0</v>
      </c>
      <c r="IQ6">
        <f t="shared" si="13"/>
        <v>0</v>
      </c>
      <c r="IR6">
        <f t="shared" si="13"/>
        <v>0</v>
      </c>
      <c r="IS6">
        <f t="shared" si="13"/>
        <v>0</v>
      </c>
      <c r="IT6">
        <f t="shared" si="13"/>
        <v>0</v>
      </c>
      <c r="IU6">
        <f t="shared" si="13"/>
        <v>0</v>
      </c>
      <c r="IV6">
        <f t="shared" si="13"/>
        <v>0</v>
      </c>
      <c r="IW6">
        <f t="shared" si="13"/>
        <v>0</v>
      </c>
      <c r="IX6">
        <f t="shared" si="13"/>
        <v>0</v>
      </c>
      <c r="IY6">
        <f t="shared" si="13"/>
        <v>0</v>
      </c>
      <c r="IZ6">
        <f t="shared" si="13"/>
        <v>0</v>
      </c>
      <c r="JA6">
        <f t="shared" si="13"/>
        <v>0</v>
      </c>
      <c r="JB6">
        <f t="shared" si="13"/>
        <v>0</v>
      </c>
      <c r="JC6">
        <f t="shared" si="13"/>
        <v>0</v>
      </c>
      <c r="JD6">
        <f t="shared" si="13"/>
        <v>0</v>
      </c>
      <c r="JE6">
        <f t="shared" si="10"/>
        <v>0</v>
      </c>
      <c r="JF6">
        <f t="shared" si="10"/>
        <v>0</v>
      </c>
      <c r="JG6">
        <f t="shared" si="10"/>
        <v>0</v>
      </c>
      <c r="JH6">
        <f t="shared" si="10"/>
        <v>0</v>
      </c>
      <c r="JI6">
        <f t="shared" si="10"/>
        <v>0</v>
      </c>
      <c r="JJ6">
        <f t="shared" si="10"/>
        <v>0</v>
      </c>
      <c r="JK6">
        <f t="shared" si="10"/>
        <v>0</v>
      </c>
      <c r="JL6">
        <f t="shared" si="10"/>
        <v>0</v>
      </c>
      <c r="JM6">
        <f t="shared" si="10"/>
        <v>0</v>
      </c>
      <c r="JN6">
        <f t="shared" si="10"/>
        <v>0</v>
      </c>
      <c r="JO6">
        <f t="shared" si="10"/>
        <v>0</v>
      </c>
      <c r="JP6">
        <f t="shared" si="10"/>
        <v>0</v>
      </c>
      <c r="JQ6">
        <f t="shared" si="10"/>
        <v>0</v>
      </c>
      <c r="JR6">
        <f t="shared" si="10"/>
        <v>0</v>
      </c>
      <c r="JS6">
        <f t="shared" si="10"/>
        <v>0</v>
      </c>
      <c r="JT6">
        <f t="shared" si="10"/>
        <v>0</v>
      </c>
      <c r="JU6">
        <f t="shared" si="10"/>
        <v>0</v>
      </c>
      <c r="JV6">
        <f t="shared" si="10"/>
        <v>0</v>
      </c>
      <c r="JW6">
        <f t="shared" si="10"/>
        <v>0</v>
      </c>
      <c r="JX6">
        <f t="shared" si="10"/>
        <v>0</v>
      </c>
      <c r="JY6">
        <f t="shared" si="10"/>
        <v>0</v>
      </c>
      <c r="JZ6">
        <f t="shared" si="10"/>
        <v>0</v>
      </c>
      <c r="KA6">
        <f t="shared" si="10"/>
        <v>0</v>
      </c>
      <c r="KB6">
        <f t="shared" si="10"/>
        <v>0</v>
      </c>
      <c r="KC6">
        <f t="shared" si="10"/>
        <v>0</v>
      </c>
      <c r="KD6">
        <f t="shared" si="10"/>
        <v>0</v>
      </c>
      <c r="KE6">
        <f t="shared" si="10"/>
        <v>0</v>
      </c>
      <c r="KF6">
        <f t="shared" si="10"/>
        <v>0</v>
      </c>
      <c r="KG6">
        <f t="shared" si="10"/>
        <v>0</v>
      </c>
      <c r="KH6">
        <f t="shared" si="10"/>
        <v>0</v>
      </c>
      <c r="KI6">
        <f t="shared" si="10"/>
        <v>0</v>
      </c>
      <c r="KJ6">
        <f t="shared" si="10"/>
        <v>0</v>
      </c>
      <c r="KK6">
        <f t="shared" si="10"/>
        <v>0</v>
      </c>
      <c r="KL6">
        <f t="shared" si="10"/>
        <v>0</v>
      </c>
      <c r="KM6">
        <f t="shared" si="10"/>
        <v>0</v>
      </c>
      <c r="KN6">
        <f t="shared" si="10"/>
        <v>0</v>
      </c>
      <c r="KO6">
        <f t="shared" si="10"/>
        <v>0</v>
      </c>
      <c r="KP6">
        <f t="shared" si="10"/>
        <v>0</v>
      </c>
      <c r="KQ6">
        <f t="shared" si="10"/>
        <v>0</v>
      </c>
      <c r="KR6">
        <f t="shared" si="10"/>
        <v>0</v>
      </c>
      <c r="KS6">
        <f t="shared" si="10"/>
        <v>0</v>
      </c>
      <c r="KT6">
        <f t="shared" si="10"/>
        <v>0</v>
      </c>
      <c r="KU6">
        <f t="shared" si="10"/>
        <v>0</v>
      </c>
      <c r="KV6">
        <f t="shared" si="10"/>
        <v>0</v>
      </c>
      <c r="KW6">
        <f t="shared" si="10"/>
        <v>0</v>
      </c>
      <c r="KX6">
        <f t="shared" si="10"/>
        <v>0</v>
      </c>
      <c r="KY6">
        <f t="shared" si="10"/>
        <v>0</v>
      </c>
      <c r="KZ6">
        <f t="shared" si="10"/>
        <v>0</v>
      </c>
      <c r="LA6">
        <f t="shared" si="10"/>
        <v>0</v>
      </c>
      <c r="LB6">
        <f t="shared" si="10"/>
        <v>0</v>
      </c>
      <c r="LC6">
        <f t="shared" si="10"/>
        <v>0</v>
      </c>
      <c r="LD6">
        <f t="shared" si="10"/>
        <v>0</v>
      </c>
      <c r="LE6">
        <f t="shared" si="10"/>
        <v>0</v>
      </c>
      <c r="LF6">
        <f t="shared" si="10"/>
        <v>0</v>
      </c>
      <c r="LG6">
        <f t="shared" si="10"/>
        <v>0</v>
      </c>
      <c r="LH6">
        <f t="shared" si="10"/>
        <v>0</v>
      </c>
      <c r="LI6">
        <f t="shared" si="10"/>
        <v>0</v>
      </c>
      <c r="LJ6">
        <f t="shared" si="10"/>
        <v>0</v>
      </c>
      <c r="LK6">
        <f t="shared" si="10"/>
        <v>0</v>
      </c>
      <c r="LL6">
        <f t="shared" si="10"/>
        <v>0</v>
      </c>
      <c r="LM6">
        <f t="shared" si="10"/>
        <v>0</v>
      </c>
      <c r="LN6">
        <f t="shared" si="10"/>
        <v>0</v>
      </c>
      <c r="LO6">
        <f t="shared" si="10"/>
        <v>0</v>
      </c>
      <c r="LP6">
        <f t="shared" si="5"/>
        <v>0</v>
      </c>
      <c r="LQ6">
        <f t="shared" si="6"/>
        <v>0</v>
      </c>
      <c r="LR6">
        <f t="shared" si="6"/>
        <v>0</v>
      </c>
      <c r="LS6">
        <f t="shared" si="6"/>
        <v>0</v>
      </c>
      <c r="LT6">
        <f t="shared" si="6"/>
        <v>0</v>
      </c>
      <c r="LU6">
        <f t="shared" si="6"/>
        <v>0</v>
      </c>
      <c r="LV6">
        <f t="shared" si="6"/>
        <v>0</v>
      </c>
      <c r="LW6">
        <f t="shared" si="6"/>
        <v>0</v>
      </c>
      <c r="LX6">
        <f t="shared" si="6"/>
        <v>0</v>
      </c>
      <c r="LY6">
        <f t="shared" si="6"/>
        <v>0</v>
      </c>
      <c r="LZ6">
        <f t="shared" si="6"/>
        <v>0</v>
      </c>
      <c r="MA6">
        <f t="shared" si="6"/>
        <v>0</v>
      </c>
      <c r="MB6">
        <f t="shared" si="6"/>
        <v>0</v>
      </c>
      <c r="MC6">
        <f t="shared" si="6"/>
        <v>0</v>
      </c>
      <c r="MD6">
        <f t="shared" si="6"/>
        <v>0</v>
      </c>
      <c r="ME6">
        <f t="shared" si="6"/>
        <v>0</v>
      </c>
      <c r="MF6">
        <f t="shared" si="6"/>
        <v>0</v>
      </c>
      <c r="MG6">
        <f t="shared" si="6"/>
        <v>0</v>
      </c>
      <c r="MH6">
        <f t="shared" si="6"/>
        <v>0</v>
      </c>
      <c r="MI6">
        <f t="shared" si="6"/>
        <v>0</v>
      </c>
      <c r="MJ6">
        <f t="shared" si="6"/>
        <v>0</v>
      </c>
      <c r="MK6">
        <f t="shared" si="6"/>
        <v>0</v>
      </c>
      <c r="ML6">
        <f t="shared" si="6"/>
        <v>0</v>
      </c>
      <c r="MM6">
        <f t="shared" si="6"/>
        <v>0</v>
      </c>
      <c r="MN6">
        <f t="shared" si="6"/>
        <v>0</v>
      </c>
      <c r="MO6">
        <f t="shared" si="6"/>
        <v>0</v>
      </c>
      <c r="MP6">
        <f t="shared" si="6"/>
        <v>0</v>
      </c>
      <c r="MQ6">
        <f t="shared" si="6"/>
        <v>0</v>
      </c>
      <c r="MR6">
        <f t="shared" si="6"/>
        <v>0</v>
      </c>
      <c r="MS6">
        <f t="shared" si="6"/>
        <v>0</v>
      </c>
      <c r="MT6">
        <f t="shared" si="6"/>
        <v>0</v>
      </c>
      <c r="MU6">
        <f t="shared" si="6"/>
        <v>0</v>
      </c>
      <c r="MV6">
        <f t="shared" si="6"/>
        <v>0</v>
      </c>
      <c r="MW6">
        <f t="shared" si="6"/>
        <v>0</v>
      </c>
      <c r="MX6">
        <f t="shared" si="6"/>
        <v>0</v>
      </c>
      <c r="MY6">
        <f t="shared" si="6"/>
        <v>0</v>
      </c>
      <c r="MZ6">
        <f t="shared" si="6"/>
        <v>0</v>
      </c>
      <c r="NA6">
        <f t="shared" si="6"/>
        <v>0</v>
      </c>
      <c r="NB6">
        <f t="shared" si="6"/>
        <v>0</v>
      </c>
      <c r="NC6">
        <f t="shared" si="6"/>
        <v>0</v>
      </c>
      <c r="ND6">
        <f t="shared" si="6"/>
        <v>0</v>
      </c>
    </row>
    <row r="7" spans="1:368" x14ac:dyDescent="0.45">
      <c r="A7" t="s">
        <v>173</v>
      </c>
      <c r="B7">
        <f>(SUM(Kwaliteitsstandaard8g))/2</f>
        <v>0</v>
      </c>
      <c r="C7">
        <v>1</v>
      </c>
      <c r="D7">
        <f t="shared" si="0"/>
        <v>0.1111111111111111</v>
      </c>
      <c r="E7">
        <f t="shared" si="8"/>
        <v>200</v>
      </c>
      <c r="F7">
        <f>360*SUM($D$2:D7)</f>
        <v>240.00000000000003</v>
      </c>
      <c r="G7" t="s">
        <v>173</v>
      </c>
      <c r="H7">
        <f t="shared" si="7"/>
        <v>0</v>
      </c>
      <c r="I7">
        <f t="shared" si="7"/>
        <v>0</v>
      </c>
      <c r="J7">
        <f t="shared" si="7"/>
        <v>0</v>
      </c>
      <c r="K7">
        <f t="shared" si="7"/>
        <v>0</v>
      </c>
      <c r="L7">
        <f t="shared" si="7"/>
        <v>0</v>
      </c>
      <c r="M7">
        <f t="shared" si="7"/>
        <v>0</v>
      </c>
      <c r="N7">
        <f t="shared" si="7"/>
        <v>0</v>
      </c>
      <c r="O7">
        <f t="shared" si="7"/>
        <v>0</v>
      </c>
      <c r="P7">
        <f t="shared" si="7"/>
        <v>0</v>
      </c>
      <c r="Q7">
        <f t="shared" si="7"/>
        <v>0</v>
      </c>
      <c r="R7">
        <f t="shared" si="7"/>
        <v>0</v>
      </c>
      <c r="S7">
        <f t="shared" si="7"/>
        <v>0</v>
      </c>
      <c r="T7">
        <f t="shared" si="7"/>
        <v>0</v>
      </c>
      <c r="U7">
        <f t="shared" si="7"/>
        <v>0</v>
      </c>
      <c r="V7">
        <f t="shared" si="7"/>
        <v>0</v>
      </c>
      <c r="W7">
        <f t="shared" si="7"/>
        <v>0</v>
      </c>
      <c r="X7">
        <f t="shared" ref="X7:BT10" si="14">IF(AND(X$1&gt;=$E7,X$1&lt;=$F7),$B7,0)</f>
        <v>0</v>
      </c>
      <c r="Y7">
        <f t="shared" si="14"/>
        <v>0</v>
      </c>
      <c r="Z7">
        <f t="shared" si="14"/>
        <v>0</v>
      </c>
      <c r="AA7">
        <f t="shared" si="14"/>
        <v>0</v>
      </c>
      <c r="AB7">
        <f t="shared" si="14"/>
        <v>0</v>
      </c>
      <c r="AC7">
        <f t="shared" si="14"/>
        <v>0</v>
      </c>
      <c r="AD7">
        <f t="shared" si="14"/>
        <v>0</v>
      </c>
      <c r="AE7">
        <f t="shared" si="14"/>
        <v>0</v>
      </c>
      <c r="AF7">
        <f t="shared" si="14"/>
        <v>0</v>
      </c>
      <c r="AG7">
        <f t="shared" si="14"/>
        <v>0</v>
      </c>
      <c r="AH7">
        <f t="shared" si="14"/>
        <v>0</v>
      </c>
      <c r="AI7">
        <f t="shared" si="14"/>
        <v>0</v>
      </c>
      <c r="AJ7">
        <f t="shared" si="14"/>
        <v>0</v>
      </c>
      <c r="AK7">
        <f t="shared" si="14"/>
        <v>0</v>
      </c>
      <c r="AL7">
        <f t="shared" si="14"/>
        <v>0</v>
      </c>
      <c r="AM7">
        <f t="shared" si="14"/>
        <v>0</v>
      </c>
      <c r="AN7">
        <f t="shared" si="14"/>
        <v>0</v>
      </c>
      <c r="AO7">
        <f t="shared" si="14"/>
        <v>0</v>
      </c>
      <c r="AP7">
        <f t="shared" si="14"/>
        <v>0</v>
      </c>
      <c r="AQ7">
        <f t="shared" si="14"/>
        <v>0</v>
      </c>
      <c r="AR7">
        <f t="shared" si="14"/>
        <v>0</v>
      </c>
      <c r="AS7">
        <f t="shared" si="14"/>
        <v>0</v>
      </c>
      <c r="AT7">
        <f t="shared" si="14"/>
        <v>0</v>
      </c>
      <c r="AU7">
        <f t="shared" si="14"/>
        <v>0</v>
      </c>
      <c r="AV7">
        <f t="shared" si="14"/>
        <v>0</v>
      </c>
      <c r="AW7">
        <f t="shared" si="14"/>
        <v>0</v>
      </c>
      <c r="AX7">
        <f t="shared" si="14"/>
        <v>0</v>
      </c>
      <c r="AY7">
        <f t="shared" si="14"/>
        <v>0</v>
      </c>
      <c r="AZ7">
        <f t="shared" si="14"/>
        <v>0</v>
      </c>
      <c r="BA7">
        <f t="shared" si="14"/>
        <v>0</v>
      </c>
      <c r="BB7">
        <f t="shared" si="14"/>
        <v>0</v>
      </c>
      <c r="BC7">
        <f t="shared" si="14"/>
        <v>0</v>
      </c>
      <c r="BD7">
        <f t="shared" si="14"/>
        <v>0</v>
      </c>
      <c r="BE7">
        <f t="shared" si="14"/>
        <v>0</v>
      </c>
      <c r="BF7">
        <f t="shared" si="14"/>
        <v>0</v>
      </c>
      <c r="BG7">
        <f t="shared" si="14"/>
        <v>0</v>
      </c>
      <c r="BH7">
        <f t="shared" si="14"/>
        <v>0</v>
      </c>
      <c r="BI7">
        <f t="shared" si="14"/>
        <v>0</v>
      </c>
      <c r="BJ7">
        <f t="shared" si="14"/>
        <v>0</v>
      </c>
      <c r="BK7">
        <f t="shared" si="14"/>
        <v>0</v>
      </c>
      <c r="BL7">
        <f t="shared" si="14"/>
        <v>0</v>
      </c>
      <c r="BM7">
        <f t="shared" si="14"/>
        <v>0</v>
      </c>
      <c r="BN7">
        <f t="shared" si="14"/>
        <v>0</v>
      </c>
      <c r="BO7">
        <f t="shared" si="14"/>
        <v>0</v>
      </c>
      <c r="BP7">
        <f t="shared" si="14"/>
        <v>0</v>
      </c>
      <c r="BQ7">
        <f t="shared" si="14"/>
        <v>0</v>
      </c>
      <c r="BR7">
        <f t="shared" si="14"/>
        <v>0</v>
      </c>
      <c r="BS7">
        <f t="shared" si="14"/>
        <v>0</v>
      </c>
      <c r="BT7">
        <f t="shared" si="11"/>
        <v>0</v>
      </c>
      <c r="BU7">
        <f t="shared" si="11"/>
        <v>0</v>
      </c>
      <c r="BV7">
        <f t="shared" si="11"/>
        <v>0</v>
      </c>
      <c r="BW7">
        <f t="shared" si="11"/>
        <v>0</v>
      </c>
      <c r="BX7">
        <f t="shared" si="11"/>
        <v>0</v>
      </c>
      <c r="BY7">
        <f t="shared" si="11"/>
        <v>0</v>
      </c>
      <c r="BZ7">
        <f t="shared" si="11"/>
        <v>0</v>
      </c>
      <c r="CA7">
        <f t="shared" si="11"/>
        <v>0</v>
      </c>
      <c r="CB7">
        <f t="shared" si="11"/>
        <v>0</v>
      </c>
      <c r="CC7">
        <f t="shared" si="11"/>
        <v>0</v>
      </c>
      <c r="CD7">
        <f t="shared" si="11"/>
        <v>0</v>
      </c>
      <c r="CE7">
        <f t="shared" si="11"/>
        <v>0</v>
      </c>
      <c r="CF7">
        <f t="shared" si="11"/>
        <v>0</v>
      </c>
      <c r="CG7">
        <f t="shared" si="11"/>
        <v>0</v>
      </c>
      <c r="CH7">
        <f t="shared" si="11"/>
        <v>0</v>
      </c>
      <c r="CI7">
        <f t="shared" si="11"/>
        <v>0</v>
      </c>
      <c r="CJ7">
        <f t="shared" si="11"/>
        <v>0</v>
      </c>
      <c r="CK7">
        <f t="shared" si="11"/>
        <v>0</v>
      </c>
      <c r="CL7">
        <f t="shared" si="11"/>
        <v>0</v>
      </c>
      <c r="CM7">
        <f t="shared" si="11"/>
        <v>0</v>
      </c>
      <c r="CN7">
        <f t="shared" si="11"/>
        <v>0</v>
      </c>
      <c r="CO7">
        <f t="shared" si="11"/>
        <v>0</v>
      </c>
      <c r="CP7">
        <f t="shared" si="11"/>
        <v>0</v>
      </c>
      <c r="CQ7">
        <f t="shared" si="11"/>
        <v>0</v>
      </c>
      <c r="CR7">
        <f t="shared" si="11"/>
        <v>0</v>
      </c>
      <c r="CS7">
        <f t="shared" si="11"/>
        <v>0</v>
      </c>
      <c r="CT7">
        <f t="shared" si="11"/>
        <v>0</v>
      </c>
      <c r="CU7">
        <f t="shared" si="11"/>
        <v>0</v>
      </c>
      <c r="CV7">
        <f t="shared" si="11"/>
        <v>0</v>
      </c>
      <c r="CW7">
        <f t="shared" si="11"/>
        <v>0</v>
      </c>
      <c r="CX7">
        <f t="shared" si="12"/>
        <v>0</v>
      </c>
      <c r="CY7">
        <f t="shared" si="12"/>
        <v>0</v>
      </c>
      <c r="CZ7">
        <f t="shared" si="12"/>
        <v>0</v>
      </c>
      <c r="DA7">
        <f t="shared" si="12"/>
        <v>0</v>
      </c>
      <c r="DB7">
        <f t="shared" si="12"/>
        <v>0</v>
      </c>
      <c r="DC7">
        <f t="shared" si="12"/>
        <v>0</v>
      </c>
      <c r="DD7">
        <f t="shared" si="12"/>
        <v>0</v>
      </c>
      <c r="DE7">
        <f t="shared" si="12"/>
        <v>0</v>
      </c>
      <c r="DF7">
        <f t="shared" si="12"/>
        <v>0</v>
      </c>
      <c r="DG7">
        <f t="shared" si="12"/>
        <v>0</v>
      </c>
      <c r="DH7">
        <f t="shared" si="12"/>
        <v>0</v>
      </c>
      <c r="DI7">
        <f t="shared" si="12"/>
        <v>0</v>
      </c>
      <c r="DJ7">
        <f t="shared" si="12"/>
        <v>0</v>
      </c>
      <c r="DK7">
        <f t="shared" si="12"/>
        <v>0</v>
      </c>
      <c r="DL7">
        <f t="shared" si="12"/>
        <v>0</v>
      </c>
      <c r="DM7">
        <f t="shared" si="12"/>
        <v>0</v>
      </c>
      <c r="DN7">
        <f t="shared" si="12"/>
        <v>0</v>
      </c>
      <c r="DO7">
        <f t="shared" si="12"/>
        <v>0</v>
      </c>
      <c r="DP7">
        <f t="shared" si="12"/>
        <v>0</v>
      </c>
      <c r="DQ7">
        <f t="shared" si="12"/>
        <v>0</v>
      </c>
      <c r="DR7">
        <f t="shared" si="12"/>
        <v>0</v>
      </c>
      <c r="DS7">
        <f t="shared" si="12"/>
        <v>0</v>
      </c>
      <c r="DT7">
        <f t="shared" si="12"/>
        <v>0</v>
      </c>
      <c r="DU7">
        <f t="shared" si="12"/>
        <v>0</v>
      </c>
      <c r="DV7">
        <f t="shared" si="12"/>
        <v>0</v>
      </c>
      <c r="DW7">
        <f t="shared" si="12"/>
        <v>0</v>
      </c>
      <c r="DX7">
        <f t="shared" si="12"/>
        <v>0</v>
      </c>
      <c r="DY7">
        <f t="shared" si="12"/>
        <v>0</v>
      </c>
      <c r="DZ7">
        <f t="shared" si="12"/>
        <v>0</v>
      </c>
      <c r="EA7">
        <f t="shared" si="12"/>
        <v>0</v>
      </c>
      <c r="EB7">
        <f t="shared" si="12"/>
        <v>0</v>
      </c>
      <c r="EC7">
        <f t="shared" si="12"/>
        <v>0</v>
      </c>
      <c r="ED7">
        <f t="shared" si="12"/>
        <v>0</v>
      </c>
      <c r="EE7">
        <f t="shared" si="12"/>
        <v>0</v>
      </c>
      <c r="EF7">
        <f t="shared" si="12"/>
        <v>0</v>
      </c>
      <c r="EG7">
        <f t="shared" si="9"/>
        <v>0</v>
      </c>
      <c r="EH7">
        <f t="shared" si="9"/>
        <v>0</v>
      </c>
      <c r="EI7">
        <f t="shared" si="9"/>
        <v>0</v>
      </c>
      <c r="EJ7">
        <f t="shared" si="9"/>
        <v>0</v>
      </c>
      <c r="EK7">
        <f t="shared" si="9"/>
        <v>0</v>
      </c>
      <c r="EL7">
        <f t="shared" si="9"/>
        <v>0</v>
      </c>
      <c r="EM7">
        <f t="shared" si="9"/>
        <v>0</v>
      </c>
      <c r="EN7">
        <f t="shared" si="9"/>
        <v>0</v>
      </c>
      <c r="EO7">
        <f t="shared" si="9"/>
        <v>0</v>
      </c>
      <c r="EP7">
        <f t="shared" si="9"/>
        <v>0</v>
      </c>
      <c r="EQ7">
        <f t="shared" si="9"/>
        <v>0</v>
      </c>
      <c r="ER7">
        <f t="shared" si="9"/>
        <v>0</v>
      </c>
      <c r="ES7">
        <f t="shared" si="9"/>
        <v>0</v>
      </c>
      <c r="ET7">
        <f t="shared" si="9"/>
        <v>0</v>
      </c>
      <c r="EU7">
        <f t="shared" si="9"/>
        <v>0</v>
      </c>
      <c r="EV7">
        <f t="shared" si="9"/>
        <v>0</v>
      </c>
      <c r="EW7">
        <f t="shared" si="9"/>
        <v>0</v>
      </c>
      <c r="EX7">
        <f t="shared" si="9"/>
        <v>0</v>
      </c>
      <c r="EY7">
        <f t="shared" si="9"/>
        <v>0</v>
      </c>
      <c r="EZ7">
        <f t="shared" si="9"/>
        <v>0</v>
      </c>
      <c r="FA7">
        <f t="shared" si="9"/>
        <v>0</v>
      </c>
      <c r="FB7">
        <f t="shared" si="9"/>
        <v>0</v>
      </c>
      <c r="FC7">
        <f t="shared" si="9"/>
        <v>0</v>
      </c>
      <c r="FD7">
        <f t="shared" si="9"/>
        <v>0</v>
      </c>
      <c r="FE7">
        <f t="shared" si="9"/>
        <v>0</v>
      </c>
      <c r="FF7">
        <f t="shared" si="9"/>
        <v>0</v>
      </c>
      <c r="FG7">
        <f t="shared" si="9"/>
        <v>0</v>
      </c>
      <c r="FH7">
        <f t="shared" si="9"/>
        <v>0</v>
      </c>
      <c r="FI7">
        <f t="shared" si="9"/>
        <v>0</v>
      </c>
      <c r="FJ7">
        <f t="shared" si="9"/>
        <v>0</v>
      </c>
      <c r="FK7">
        <f t="shared" si="9"/>
        <v>0</v>
      </c>
      <c r="FL7">
        <f t="shared" si="9"/>
        <v>0</v>
      </c>
      <c r="FM7">
        <f t="shared" si="9"/>
        <v>0</v>
      </c>
      <c r="FN7">
        <f t="shared" si="9"/>
        <v>0</v>
      </c>
      <c r="FO7">
        <f t="shared" si="9"/>
        <v>0</v>
      </c>
      <c r="FP7">
        <f t="shared" si="9"/>
        <v>0</v>
      </c>
      <c r="FQ7">
        <f t="shared" si="9"/>
        <v>0</v>
      </c>
      <c r="FR7">
        <f t="shared" si="9"/>
        <v>0</v>
      </c>
      <c r="FS7">
        <f t="shared" si="9"/>
        <v>0</v>
      </c>
      <c r="FT7">
        <f t="shared" si="9"/>
        <v>0</v>
      </c>
      <c r="FU7">
        <f t="shared" si="9"/>
        <v>0</v>
      </c>
      <c r="FV7">
        <f t="shared" si="9"/>
        <v>0</v>
      </c>
      <c r="FW7">
        <f t="shared" si="9"/>
        <v>0</v>
      </c>
      <c r="FX7">
        <f t="shared" si="9"/>
        <v>0</v>
      </c>
      <c r="FY7">
        <f t="shared" si="9"/>
        <v>0</v>
      </c>
      <c r="FZ7">
        <f t="shared" si="9"/>
        <v>0</v>
      </c>
      <c r="GA7">
        <f t="shared" si="9"/>
        <v>0</v>
      </c>
      <c r="GB7">
        <f t="shared" si="9"/>
        <v>0</v>
      </c>
      <c r="GC7">
        <f t="shared" si="9"/>
        <v>0</v>
      </c>
      <c r="GD7">
        <f t="shared" si="9"/>
        <v>0</v>
      </c>
      <c r="GE7">
        <f t="shared" si="9"/>
        <v>0</v>
      </c>
      <c r="GF7">
        <f t="shared" si="9"/>
        <v>0</v>
      </c>
      <c r="GG7">
        <f t="shared" si="9"/>
        <v>0</v>
      </c>
      <c r="GH7">
        <f t="shared" si="9"/>
        <v>0</v>
      </c>
      <c r="GI7">
        <f t="shared" si="9"/>
        <v>0</v>
      </c>
      <c r="GJ7">
        <f t="shared" si="9"/>
        <v>0</v>
      </c>
      <c r="GK7">
        <f t="shared" si="9"/>
        <v>0</v>
      </c>
      <c r="GL7">
        <f t="shared" si="9"/>
        <v>0</v>
      </c>
      <c r="GM7">
        <f t="shared" si="9"/>
        <v>0</v>
      </c>
      <c r="GN7">
        <f t="shared" si="9"/>
        <v>0</v>
      </c>
      <c r="GO7">
        <f t="shared" si="9"/>
        <v>0</v>
      </c>
      <c r="GP7">
        <f t="shared" si="9"/>
        <v>0</v>
      </c>
      <c r="GQ7">
        <f t="shared" si="9"/>
        <v>0</v>
      </c>
      <c r="GR7">
        <f t="shared" si="3"/>
        <v>0</v>
      </c>
      <c r="GS7">
        <f t="shared" si="13"/>
        <v>0</v>
      </c>
      <c r="GT7">
        <f t="shared" si="13"/>
        <v>0</v>
      </c>
      <c r="GU7">
        <f t="shared" si="13"/>
        <v>0</v>
      </c>
      <c r="GV7">
        <f t="shared" si="13"/>
        <v>0</v>
      </c>
      <c r="GW7">
        <f t="shared" si="13"/>
        <v>0</v>
      </c>
      <c r="GX7">
        <f t="shared" si="13"/>
        <v>0</v>
      </c>
      <c r="GY7">
        <f t="shared" si="13"/>
        <v>0</v>
      </c>
      <c r="GZ7">
        <f t="shared" si="13"/>
        <v>0</v>
      </c>
      <c r="HA7">
        <f t="shared" si="13"/>
        <v>0</v>
      </c>
      <c r="HB7">
        <f t="shared" si="13"/>
        <v>0</v>
      </c>
      <c r="HC7">
        <f t="shared" si="13"/>
        <v>0</v>
      </c>
      <c r="HD7">
        <f t="shared" si="13"/>
        <v>0</v>
      </c>
      <c r="HE7">
        <f t="shared" si="13"/>
        <v>0</v>
      </c>
      <c r="HF7">
        <f t="shared" si="13"/>
        <v>0</v>
      </c>
      <c r="HG7">
        <f t="shared" si="13"/>
        <v>0</v>
      </c>
      <c r="HH7">
        <f t="shared" si="13"/>
        <v>0</v>
      </c>
      <c r="HI7">
        <f t="shared" si="13"/>
        <v>0</v>
      </c>
      <c r="HJ7">
        <f t="shared" si="13"/>
        <v>0</v>
      </c>
      <c r="HK7">
        <f t="shared" si="13"/>
        <v>0</v>
      </c>
      <c r="HL7">
        <f t="shared" si="13"/>
        <v>0</v>
      </c>
      <c r="HM7">
        <f t="shared" si="13"/>
        <v>0</v>
      </c>
      <c r="HN7">
        <f t="shared" si="13"/>
        <v>0</v>
      </c>
      <c r="HO7">
        <f t="shared" si="13"/>
        <v>0</v>
      </c>
      <c r="HP7">
        <f t="shared" si="13"/>
        <v>0</v>
      </c>
      <c r="HQ7">
        <f t="shared" si="13"/>
        <v>0</v>
      </c>
      <c r="HR7">
        <f t="shared" si="13"/>
        <v>0</v>
      </c>
      <c r="HS7">
        <f t="shared" si="13"/>
        <v>0</v>
      </c>
      <c r="HT7">
        <f t="shared" si="13"/>
        <v>0</v>
      </c>
      <c r="HU7">
        <f t="shared" si="13"/>
        <v>0</v>
      </c>
      <c r="HV7">
        <f t="shared" si="13"/>
        <v>0</v>
      </c>
      <c r="HW7">
        <f t="shared" si="13"/>
        <v>0</v>
      </c>
      <c r="HX7">
        <f t="shared" si="13"/>
        <v>0</v>
      </c>
      <c r="HY7">
        <f t="shared" si="13"/>
        <v>0</v>
      </c>
      <c r="HZ7">
        <f t="shared" si="13"/>
        <v>0</v>
      </c>
      <c r="IA7">
        <f t="shared" si="13"/>
        <v>0</v>
      </c>
      <c r="IB7">
        <f t="shared" si="13"/>
        <v>0</v>
      </c>
      <c r="IC7">
        <f t="shared" si="13"/>
        <v>0</v>
      </c>
      <c r="ID7">
        <f t="shared" si="13"/>
        <v>0</v>
      </c>
      <c r="IE7">
        <f t="shared" si="13"/>
        <v>0</v>
      </c>
      <c r="IF7">
        <f t="shared" si="13"/>
        <v>0</v>
      </c>
      <c r="IG7">
        <f t="shared" si="13"/>
        <v>0</v>
      </c>
      <c r="IH7">
        <f t="shared" si="13"/>
        <v>0</v>
      </c>
      <c r="II7">
        <f t="shared" si="13"/>
        <v>0</v>
      </c>
      <c r="IJ7">
        <f t="shared" si="13"/>
        <v>0</v>
      </c>
      <c r="IK7">
        <f t="shared" si="13"/>
        <v>0</v>
      </c>
      <c r="IL7">
        <f t="shared" si="13"/>
        <v>0</v>
      </c>
      <c r="IM7">
        <f t="shared" si="13"/>
        <v>0</v>
      </c>
      <c r="IN7">
        <f t="shared" si="13"/>
        <v>0</v>
      </c>
      <c r="IO7">
        <f t="shared" si="13"/>
        <v>0</v>
      </c>
      <c r="IP7">
        <f t="shared" si="13"/>
        <v>0</v>
      </c>
      <c r="IQ7">
        <f t="shared" si="13"/>
        <v>0</v>
      </c>
      <c r="IR7">
        <f t="shared" si="13"/>
        <v>0</v>
      </c>
      <c r="IS7">
        <f t="shared" si="13"/>
        <v>0</v>
      </c>
      <c r="IT7">
        <f t="shared" si="13"/>
        <v>0</v>
      </c>
      <c r="IU7">
        <f t="shared" si="13"/>
        <v>0</v>
      </c>
      <c r="IV7">
        <f t="shared" si="13"/>
        <v>0</v>
      </c>
      <c r="IW7">
        <f t="shared" si="13"/>
        <v>0</v>
      </c>
      <c r="IX7">
        <f t="shared" si="13"/>
        <v>0</v>
      </c>
      <c r="IY7">
        <f t="shared" si="13"/>
        <v>0</v>
      </c>
      <c r="IZ7">
        <f t="shared" si="13"/>
        <v>0</v>
      </c>
      <c r="JA7">
        <f t="shared" si="13"/>
        <v>0</v>
      </c>
      <c r="JB7">
        <f t="shared" si="13"/>
        <v>0</v>
      </c>
      <c r="JC7">
        <f t="shared" si="13"/>
        <v>0</v>
      </c>
      <c r="JD7">
        <f t="shared" si="13"/>
        <v>0</v>
      </c>
      <c r="JE7">
        <f t="shared" si="10"/>
        <v>0</v>
      </c>
      <c r="JF7">
        <f t="shared" si="10"/>
        <v>0</v>
      </c>
      <c r="JG7">
        <f t="shared" si="10"/>
        <v>0</v>
      </c>
      <c r="JH7">
        <f t="shared" si="10"/>
        <v>0</v>
      </c>
      <c r="JI7">
        <f t="shared" si="10"/>
        <v>0</v>
      </c>
      <c r="JJ7">
        <f t="shared" si="10"/>
        <v>0</v>
      </c>
      <c r="JK7">
        <f t="shared" si="10"/>
        <v>0</v>
      </c>
      <c r="JL7">
        <f t="shared" si="10"/>
        <v>0</v>
      </c>
      <c r="JM7">
        <f t="shared" si="10"/>
        <v>0</v>
      </c>
      <c r="JN7">
        <f t="shared" si="10"/>
        <v>0</v>
      </c>
      <c r="JO7">
        <f t="shared" si="10"/>
        <v>0</v>
      </c>
      <c r="JP7">
        <f t="shared" si="10"/>
        <v>0</v>
      </c>
      <c r="JQ7">
        <f t="shared" si="10"/>
        <v>0</v>
      </c>
      <c r="JR7">
        <f t="shared" si="10"/>
        <v>0</v>
      </c>
      <c r="JS7">
        <f t="shared" si="10"/>
        <v>0</v>
      </c>
      <c r="JT7">
        <f t="shared" si="10"/>
        <v>0</v>
      </c>
      <c r="JU7">
        <f t="shared" si="10"/>
        <v>0</v>
      </c>
      <c r="JV7">
        <f t="shared" si="10"/>
        <v>0</v>
      </c>
      <c r="JW7">
        <f t="shared" si="10"/>
        <v>0</v>
      </c>
      <c r="JX7">
        <f t="shared" si="10"/>
        <v>0</v>
      </c>
      <c r="JY7">
        <f t="shared" si="10"/>
        <v>0</v>
      </c>
      <c r="JZ7">
        <f t="shared" si="10"/>
        <v>0</v>
      </c>
      <c r="KA7">
        <f t="shared" si="10"/>
        <v>0</v>
      </c>
      <c r="KB7">
        <f t="shared" si="10"/>
        <v>0</v>
      </c>
      <c r="KC7">
        <f t="shared" si="10"/>
        <v>0</v>
      </c>
      <c r="KD7">
        <f t="shared" si="10"/>
        <v>0</v>
      </c>
      <c r="KE7">
        <f t="shared" si="10"/>
        <v>0</v>
      </c>
      <c r="KF7">
        <f t="shared" si="10"/>
        <v>0</v>
      </c>
      <c r="KG7">
        <f t="shared" si="10"/>
        <v>0</v>
      </c>
      <c r="KH7">
        <f t="shared" si="10"/>
        <v>0</v>
      </c>
      <c r="KI7">
        <f t="shared" si="10"/>
        <v>0</v>
      </c>
      <c r="KJ7">
        <f t="shared" si="10"/>
        <v>0</v>
      </c>
      <c r="KK7">
        <f t="shared" si="10"/>
        <v>0</v>
      </c>
      <c r="KL7">
        <f t="shared" si="10"/>
        <v>0</v>
      </c>
      <c r="KM7">
        <f t="shared" si="10"/>
        <v>0</v>
      </c>
      <c r="KN7">
        <f t="shared" si="10"/>
        <v>0</v>
      </c>
      <c r="KO7">
        <f t="shared" si="10"/>
        <v>0</v>
      </c>
      <c r="KP7">
        <f t="shared" si="10"/>
        <v>0</v>
      </c>
      <c r="KQ7">
        <f t="shared" si="10"/>
        <v>0</v>
      </c>
      <c r="KR7">
        <f t="shared" si="10"/>
        <v>0</v>
      </c>
      <c r="KS7">
        <f t="shared" si="10"/>
        <v>0</v>
      </c>
      <c r="KT7">
        <f t="shared" si="10"/>
        <v>0</v>
      </c>
      <c r="KU7">
        <f t="shared" si="10"/>
        <v>0</v>
      </c>
      <c r="KV7">
        <f t="shared" si="10"/>
        <v>0</v>
      </c>
      <c r="KW7">
        <f t="shared" si="10"/>
        <v>0</v>
      </c>
      <c r="KX7">
        <f t="shared" si="10"/>
        <v>0</v>
      </c>
      <c r="KY7">
        <f t="shared" si="10"/>
        <v>0</v>
      </c>
      <c r="KZ7">
        <f t="shared" si="10"/>
        <v>0</v>
      </c>
      <c r="LA7">
        <f t="shared" si="10"/>
        <v>0</v>
      </c>
      <c r="LB7">
        <f t="shared" si="10"/>
        <v>0</v>
      </c>
      <c r="LC7">
        <f t="shared" si="10"/>
        <v>0</v>
      </c>
      <c r="LD7">
        <f t="shared" si="10"/>
        <v>0</v>
      </c>
      <c r="LE7">
        <f t="shared" si="10"/>
        <v>0</v>
      </c>
      <c r="LF7">
        <f t="shared" si="10"/>
        <v>0</v>
      </c>
      <c r="LG7">
        <f t="shared" si="10"/>
        <v>0</v>
      </c>
      <c r="LH7">
        <f t="shared" si="10"/>
        <v>0</v>
      </c>
      <c r="LI7">
        <f t="shared" si="10"/>
        <v>0</v>
      </c>
      <c r="LJ7">
        <f t="shared" si="10"/>
        <v>0</v>
      </c>
      <c r="LK7">
        <f t="shared" si="10"/>
        <v>0</v>
      </c>
      <c r="LL7">
        <f t="shared" si="10"/>
        <v>0</v>
      </c>
      <c r="LM7">
        <f t="shared" si="10"/>
        <v>0</v>
      </c>
      <c r="LN7">
        <f t="shared" si="10"/>
        <v>0</v>
      </c>
      <c r="LO7">
        <f t="shared" si="10"/>
        <v>0</v>
      </c>
      <c r="LP7">
        <f t="shared" si="5"/>
        <v>0</v>
      </c>
      <c r="LQ7">
        <f t="shared" si="6"/>
        <v>0</v>
      </c>
      <c r="LR7">
        <f t="shared" si="6"/>
        <v>0</v>
      </c>
      <c r="LS7">
        <f t="shared" si="6"/>
        <v>0</v>
      </c>
      <c r="LT7">
        <f t="shared" si="6"/>
        <v>0</v>
      </c>
      <c r="LU7">
        <f t="shared" si="6"/>
        <v>0</v>
      </c>
      <c r="LV7">
        <f t="shared" si="6"/>
        <v>0</v>
      </c>
      <c r="LW7">
        <f t="shared" si="6"/>
        <v>0</v>
      </c>
      <c r="LX7">
        <f t="shared" si="6"/>
        <v>0</v>
      </c>
      <c r="LY7">
        <f t="shared" si="6"/>
        <v>0</v>
      </c>
      <c r="LZ7">
        <f t="shared" si="6"/>
        <v>0</v>
      </c>
      <c r="MA7">
        <f t="shared" si="6"/>
        <v>0</v>
      </c>
      <c r="MB7">
        <f t="shared" si="6"/>
        <v>0</v>
      </c>
      <c r="MC7">
        <f t="shared" si="6"/>
        <v>0</v>
      </c>
      <c r="MD7">
        <f t="shared" si="6"/>
        <v>0</v>
      </c>
      <c r="ME7">
        <f t="shared" si="6"/>
        <v>0</v>
      </c>
      <c r="MF7">
        <f t="shared" si="6"/>
        <v>0</v>
      </c>
      <c r="MG7">
        <f t="shared" si="6"/>
        <v>0</v>
      </c>
      <c r="MH7">
        <f t="shared" si="6"/>
        <v>0</v>
      </c>
      <c r="MI7">
        <f t="shared" si="6"/>
        <v>0</v>
      </c>
      <c r="MJ7">
        <f t="shared" si="6"/>
        <v>0</v>
      </c>
      <c r="MK7">
        <f t="shared" si="6"/>
        <v>0</v>
      </c>
      <c r="ML7">
        <f t="shared" si="6"/>
        <v>0</v>
      </c>
      <c r="MM7">
        <f t="shared" si="6"/>
        <v>0</v>
      </c>
      <c r="MN7">
        <f t="shared" si="6"/>
        <v>0</v>
      </c>
      <c r="MO7">
        <f t="shared" si="6"/>
        <v>0</v>
      </c>
      <c r="MP7">
        <f t="shared" si="6"/>
        <v>0</v>
      </c>
      <c r="MQ7">
        <f t="shared" si="6"/>
        <v>0</v>
      </c>
      <c r="MR7">
        <f t="shared" si="6"/>
        <v>0</v>
      </c>
      <c r="MS7">
        <f t="shared" si="6"/>
        <v>0</v>
      </c>
      <c r="MT7">
        <f t="shared" si="6"/>
        <v>0</v>
      </c>
      <c r="MU7">
        <f t="shared" si="6"/>
        <v>0</v>
      </c>
      <c r="MV7">
        <f t="shared" si="6"/>
        <v>0</v>
      </c>
      <c r="MW7">
        <f t="shared" si="6"/>
        <v>0</v>
      </c>
      <c r="MX7">
        <f t="shared" si="6"/>
        <v>0</v>
      </c>
      <c r="MY7">
        <f t="shared" si="6"/>
        <v>0</v>
      </c>
      <c r="MZ7">
        <f t="shared" si="6"/>
        <v>0</v>
      </c>
      <c r="NA7">
        <f t="shared" si="6"/>
        <v>0</v>
      </c>
      <c r="NB7">
        <f t="shared" si="6"/>
        <v>0</v>
      </c>
      <c r="NC7">
        <f t="shared" si="6"/>
        <v>0</v>
      </c>
      <c r="ND7">
        <f t="shared" si="6"/>
        <v>0</v>
      </c>
    </row>
    <row r="8" spans="1:368" x14ac:dyDescent="0.45">
      <c r="A8" t="s">
        <v>174</v>
      </c>
      <c r="B8">
        <f>(SUM(Kwaliteitsstandaard8h))/2</f>
        <v>0</v>
      </c>
      <c r="C8">
        <v>1</v>
      </c>
      <c r="D8">
        <f t="shared" si="0"/>
        <v>0.1111111111111111</v>
      </c>
      <c r="E8">
        <f t="shared" si="8"/>
        <v>240.00000000000003</v>
      </c>
      <c r="F8">
        <f>360*SUM($D$2:D8)</f>
        <v>280.00000000000006</v>
      </c>
      <c r="G8" t="s">
        <v>174</v>
      </c>
      <c r="H8">
        <f t="shared" si="7"/>
        <v>0</v>
      </c>
      <c r="I8">
        <f t="shared" si="7"/>
        <v>0</v>
      </c>
      <c r="J8">
        <f t="shared" si="7"/>
        <v>0</v>
      </c>
      <c r="K8">
        <f t="shared" si="7"/>
        <v>0</v>
      </c>
      <c r="L8">
        <f t="shared" si="7"/>
        <v>0</v>
      </c>
      <c r="M8">
        <f t="shared" si="7"/>
        <v>0</v>
      </c>
      <c r="N8">
        <f t="shared" si="7"/>
        <v>0</v>
      </c>
      <c r="O8">
        <f t="shared" si="7"/>
        <v>0</v>
      </c>
      <c r="P8">
        <f t="shared" si="7"/>
        <v>0</v>
      </c>
      <c r="Q8">
        <f t="shared" si="7"/>
        <v>0</v>
      </c>
      <c r="R8">
        <f t="shared" si="7"/>
        <v>0</v>
      </c>
      <c r="S8">
        <f t="shared" si="7"/>
        <v>0</v>
      </c>
      <c r="T8">
        <f t="shared" si="7"/>
        <v>0</v>
      </c>
      <c r="U8">
        <f t="shared" si="7"/>
        <v>0</v>
      </c>
      <c r="V8">
        <f t="shared" si="7"/>
        <v>0</v>
      </c>
      <c r="W8">
        <f t="shared" si="7"/>
        <v>0</v>
      </c>
      <c r="X8">
        <f t="shared" si="14"/>
        <v>0</v>
      </c>
      <c r="Y8">
        <f t="shared" si="14"/>
        <v>0</v>
      </c>
      <c r="Z8">
        <f t="shared" si="14"/>
        <v>0</v>
      </c>
      <c r="AA8">
        <f t="shared" si="14"/>
        <v>0</v>
      </c>
      <c r="AB8">
        <f t="shared" si="14"/>
        <v>0</v>
      </c>
      <c r="AC8">
        <f t="shared" si="14"/>
        <v>0</v>
      </c>
      <c r="AD8">
        <f t="shared" si="14"/>
        <v>0</v>
      </c>
      <c r="AE8">
        <f t="shared" si="14"/>
        <v>0</v>
      </c>
      <c r="AF8">
        <f t="shared" si="14"/>
        <v>0</v>
      </c>
      <c r="AG8">
        <f t="shared" si="14"/>
        <v>0</v>
      </c>
      <c r="AH8">
        <f t="shared" si="14"/>
        <v>0</v>
      </c>
      <c r="AI8">
        <f t="shared" si="14"/>
        <v>0</v>
      </c>
      <c r="AJ8">
        <f t="shared" si="14"/>
        <v>0</v>
      </c>
      <c r="AK8">
        <f t="shared" si="14"/>
        <v>0</v>
      </c>
      <c r="AL8">
        <f t="shared" si="14"/>
        <v>0</v>
      </c>
      <c r="AM8">
        <f t="shared" si="14"/>
        <v>0</v>
      </c>
      <c r="AN8">
        <f t="shared" si="14"/>
        <v>0</v>
      </c>
      <c r="AO8">
        <f t="shared" si="14"/>
        <v>0</v>
      </c>
      <c r="AP8">
        <f t="shared" si="14"/>
        <v>0</v>
      </c>
      <c r="AQ8">
        <f t="shared" si="14"/>
        <v>0</v>
      </c>
      <c r="AR8">
        <f t="shared" si="14"/>
        <v>0</v>
      </c>
      <c r="AS8">
        <f t="shared" si="14"/>
        <v>0</v>
      </c>
      <c r="AT8">
        <f t="shared" si="14"/>
        <v>0</v>
      </c>
      <c r="AU8">
        <f t="shared" si="14"/>
        <v>0</v>
      </c>
      <c r="AV8">
        <f t="shared" si="14"/>
        <v>0</v>
      </c>
      <c r="AW8">
        <f t="shared" si="14"/>
        <v>0</v>
      </c>
      <c r="AX8">
        <f t="shared" si="14"/>
        <v>0</v>
      </c>
      <c r="AY8">
        <f t="shared" si="14"/>
        <v>0</v>
      </c>
      <c r="AZ8">
        <f t="shared" si="14"/>
        <v>0</v>
      </c>
      <c r="BA8">
        <f t="shared" si="14"/>
        <v>0</v>
      </c>
      <c r="BB8">
        <f t="shared" si="14"/>
        <v>0</v>
      </c>
      <c r="BC8">
        <f t="shared" si="14"/>
        <v>0</v>
      </c>
      <c r="BD8">
        <f t="shared" si="14"/>
        <v>0</v>
      </c>
      <c r="BE8">
        <f t="shared" si="14"/>
        <v>0</v>
      </c>
      <c r="BF8">
        <f t="shared" si="14"/>
        <v>0</v>
      </c>
      <c r="BG8">
        <f t="shared" si="14"/>
        <v>0</v>
      </c>
      <c r="BH8">
        <f t="shared" si="14"/>
        <v>0</v>
      </c>
      <c r="BI8">
        <f t="shared" si="14"/>
        <v>0</v>
      </c>
      <c r="BJ8">
        <f t="shared" si="14"/>
        <v>0</v>
      </c>
      <c r="BK8">
        <f t="shared" si="14"/>
        <v>0</v>
      </c>
      <c r="BL8">
        <f t="shared" si="14"/>
        <v>0</v>
      </c>
      <c r="BM8">
        <f t="shared" si="14"/>
        <v>0</v>
      </c>
      <c r="BN8">
        <f t="shared" si="14"/>
        <v>0</v>
      </c>
      <c r="BO8">
        <f t="shared" si="14"/>
        <v>0</v>
      </c>
      <c r="BP8">
        <f t="shared" si="14"/>
        <v>0</v>
      </c>
      <c r="BQ8">
        <f t="shared" si="14"/>
        <v>0</v>
      </c>
      <c r="BR8">
        <f t="shared" si="14"/>
        <v>0</v>
      </c>
      <c r="BS8">
        <f t="shared" si="14"/>
        <v>0</v>
      </c>
      <c r="BT8">
        <f t="shared" si="14"/>
        <v>0</v>
      </c>
      <c r="BU8">
        <f t="shared" si="11"/>
        <v>0</v>
      </c>
      <c r="BV8">
        <f t="shared" si="11"/>
        <v>0</v>
      </c>
      <c r="BW8">
        <f t="shared" si="11"/>
        <v>0</v>
      </c>
      <c r="BX8">
        <f t="shared" si="11"/>
        <v>0</v>
      </c>
      <c r="BY8">
        <f t="shared" si="11"/>
        <v>0</v>
      </c>
      <c r="BZ8">
        <f t="shared" si="11"/>
        <v>0</v>
      </c>
      <c r="CA8">
        <f t="shared" si="11"/>
        <v>0</v>
      </c>
      <c r="CB8">
        <f t="shared" si="11"/>
        <v>0</v>
      </c>
      <c r="CC8">
        <f t="shared" si="11"/>
        <v>0</v>
      </c>
      <c r="CD8">
        <f t="shared" si="11"/>
        <v>0</v>
      </c>
      <c r="CE8">
        <f t="shared" si="11"/>
        <v>0</v>
      </c>
      <c r="CF8">
        <f t="shared" si="11"/>
        <v>0</v>
      </c>
      <c r="CG8">
        <f t="shared" si="11"/>
        <v>0</v>
      </c>
      <c r="CH8">
        <f t="shared" si="11"/>
        <v>0</v>
      </c>
      <c r="CI8">
        <f t="shared" si="11"/>
        <v>0</v>
      </c>
      <c r="CJ8">
        <f t="shared" si="11"/>
        <v>0</v>
      </c>
      <c r="CK8">
        <f t="shared" si="11"/>
        <v>0</v>
      </c>
      <c r="CL8">
        <f t="shared" si="11"/>
        <v>0</v>
      </c>
      <c r="CM8">
        <f t="shared" si="11"/>
        <v>0</v>
      </c>
      <c r="CN8">
        <f t="shared" si="11"/>
        <v>0</v>
      </c>
      <c r="CO8">
        <f t="shared" si="11"/>
        <v>0</v>
      </c>
      <c r="CP8">
        <f t="shared" si="11"/>
        <v>0</v>
      </c>
      <c r="CQ8">
        <f t="shared" si="11"/>
        <v>0</v>
      </c>
      <c r="CR8">
        <f t="shared" si="11"/>
        <v>0</v>
      </c>
      <c r="CS8">
        <f t="shared" si="11"/>
        <v>0</v>
      </c>
      <c r="CT8">
        <f t="shared" si="11"/>
        <v>0</v>
      </c>
      <c r="CU8">
        <f t="shared" si="11"/>
        <v>0</v>
      </c>
      <c r="CV8">
        <f t="shared" si="11"/>
        <v>0</v>
      </c>
      <c r="CW8">
        <f t="shared" si="11"/>
        <v>0</v>
      </c>
      <c r="CX8">
        <f t="shared" si="12"/>
        <v>0</v>
      </c>
      <c r="CY8">
        <f t="shared" si="12"/>
        <v>0</v>
      </c>
      <c r="CZ8">
        <f t="shared" si="12"/>
        <v>0</v>
      </c>
      <c r="DA8">
        <f t="shared" si="12"/>
        <v>0</v>
      </c>
      <c r="DB8">
        <f t="shared" si="12"/>
        <v>0</v>
      </c>
      <c r="DC8">
        <f t="shared" si="12"/>
        <v>0</v>
      </c>
      <c r="DD8">
        <f t="shared" si="12"/>
        <v>0</v>
      </c>
      <c r="DE8">
        <f t="shared" si="12"/>
        <v>0</v>
      </c>
      <c r="DF8">
        <f t="shared" si="12"/>
        <v>0</v>
      </c>
      <c r="DG8">
        <f t="shared" si="12"/>
        <v>0</v>
      </c>
      <c r="DH8">
        <f t="shared" si="12"/>
        <v>0</v>
      </c>
      <c r="DI8">
        <f t="shared" si="12"/>
        <v>0</v>
      </c>
      <c r="DJ8">
        <f t="shared" si="12"/>
        <v>0</v>
      </c>
      <c r="DK8">
        <f t="shared" si="12"/>
        <v>0</v>
      </c>
      <c r="DL8">
        <f t="shared" si="12"/>
        <v>0</v>
      </c>
      <c r="DM8">
        <f t="shared" si="12"/>
        <v>0</v>
      </c>
      <c r="DN8">
        <f t="shared" si="12"/>
        <v>0</v>
      </c>
      <c r="DO8">
        <f t="shared" si="12"/>
        <v>0</v>
      </c>
      <c r="DP8">
        <f t="shared" si="12"/>
        <v>0</v>
      </c>
      <c r="DQ8">
        <f t="shared" si="12"/>
        <v>0</v>
      </c>
      <c r="DR8">
        <f t="shared" si="12"/>
        <v>0</v>
      </c>
      <c r="DS8">
        <f t="shared" si="12"/>
        <v>0</v>
      </c>
      <c r="DT8">
        <f t="shared" si="12"/>
        <v>0</v>
      </c>
      <c r="DU8">
        <f t="shared" si="12"/>
        <v>0</v>
      </c>
      <c r="DV8">
        <f t="shared" si="12"/>
        <v>0</v>
      </c>
      <c r="DW8">
        <f t="shared" si="12"/>
        <v>0</v>
      </c>
      <c r="DX8">
        <f t="shared" si="12"/>
        <v>0</v>
      </c>
      <c r="DY8">
        <f t="shared" si="12"/>
        <v>0</v>
      </c>
      <c r="DZ8">
        <f t="shared" si="12"/>
        <v>0</v>
      </c>
      <c r="EA8">
        <f t="shared" si="12"/>
        <v>0</v>
      </c>
      <c r="EB8">
        <f t="shared" si="12"/>
        <v>0</v>
      </c>
      <c r="EC8">
        <f t="shared" si="12"/>
        <v>0</v>
      </c>
      <c r="ED8">
        <f t="shared" si="12"/>
        <v>0</v>
      </c>
      <c r="EE8">
        <f t="shared" si="12"/>
        <v>0</v>
      </c>
      <c r="EF8">
        <f t="shared" si="12"/>
        <v>0</v>
      </c>
      <c r="EG8">
        <f t="shared" si="9"/>
        <v>0</v>
      </c>
      <c r="EH8">
        <f t="shared" si="9"/>
        <v>0</v>
      </c>
      <c r="EI8">
        <f t="shared" si="9"/>
        <v>0</v>
      </c>
      <c r="EJ8">
        <f t="shared" si="9"/>
        <v>0</v>
      </c>
      <c r="EK8">
        <f t="shared" si="9"/>
        <v>0</v>
      </c>
      <c r="EL8">
        <f t="shared" si="9"/>
        <v>0</v>
      </c>
      <c r="EM8">
        <f t="shared" si="9"/>
        <v>0</v>
      </c>
      <c r="EN8">
        <f t="shared" si="9"/>
        <v>0</v>
      </c>
      <c r="EO8">
        <f t="shared" si="9"/>
        <v>0</v>
      </c>
      <c r="EP8">
        <f t="shared" si="9"/>
        <v>0</v>
      </c>
      <c r="EQ8">
        <f t="shared" si="9"/>
        <v>0</v>
      </c>
      <c r="ER8">
        <f t="shared" si="9"/>
        <v>0</v>
      </c>
      <c r="ES8">
        <f t="shared" si="9"/>
        <v>0</v>
      </c>
      <c r="ET8">
        <f t="shared" si="9"/>
        <v>0</v>
      </c>
      <c r="EU8">
        <f t="shared" si="9"/>
        <v>0</v>
      </c>
      <c r="EV8">
        <f t="shared" si="9"/>
        <v>0</v>
      </c>
      <c r="EW8">
        <f t="shared" si="9"/>
        <v>0</v>
      </c>
      <c r="EX8">
        <f t="shared" si="9"/>
        <v>0</v>
      </c>
      <c r="EY8">
        <f t="shared" si="9"/>
        <v>0</v>
      </c>
      <c r="EZ8">
        <f t="shared" si="9"/>
        <v>0</v>
      </c>
      <c r="FA8">
        <f t="shared" si="9"/>
        <v>0</v>
      </c>
      <c r="FB8">
        <f t="shared" si="9"/>
        <v>0</v>
      </c>
      <c r="FC8">
        <f t="shared" si="9"/>
        <v>0</v>
      </c>
      <c r="FD8">
        <f t="shared" si="9"/>
        <v>0</v>
      </c>
      <c r="FE8">
        <f t="shared" si="9"/>
        <v>0</v>
      </c>
      <c r="FF8">
        <f t="shared" si="9"/>
        <v>0</v>
      </c>
      <c r="FG8">
        <f t="shared" si="9"/>
        <v>0</v>
      </c>
      <c r="FH8">
        <f t="shared" si="9"/>
        <v>0</v>
      </c>
      <c r="FI8">
        <f t="shared" si="9"/>
        <v>0</v>
      </c>
      <c r="FJ8">
        <f t="shared" si="9"/>
        <v>0</v>
      </c>
      <c r="FK8">
        <f t="shared" si="9"/>
        <v>0</v>
      </c>
      <c r="FL8">
        <f t="shared" si="9"/>
        <v>0</v>
      </c>
      <c r="FM8">
        <f t="shared" si="9"/>
        <v>0</v>
      </c>
      <c r="FN8">
        <f t="shared" si="9"/>
        <v>0</v>
      </c>
      <c r="FO8">
        <f t="shared" si="9"/>
        <v>0</v>
      </c>
      <c r="FP8">
        <f t="shared" si="9"/>
        <v>0</v>
      </c>
      <c r="FQ8">
        <f t="shared" si="9"/>
        <v>0</v>
      </c>
      <c r="FR8">
        <f t="shared" si="9"/>
        <v>0</v>
      </c>
      <c r="FS8">
        <f t="shared" si="9"/>
        <v>0</v>
      </c>
      <c r="FT8">
        <f t="shared" si="9"/>
        <v>0</v>
      </c>
      <c r="FU8">
        <f t="shared" si="9"/>
        <v>0</v>
      </c>
      <c r="FV8">
        <f t="shared" si="9"/>
        <v>0</v>
      </c>
      <c r="FW8">
        <f t="shared" si="9"/>
        <v>0</v>
      </c>
      <c r="FX8">
        <f t="shared" si="9"/>
        <v>0</v>
      </c>
      <c r="FY8">
        <f t="shared" si="9"/>
        <v>0</v>
      </c>
      <c r="FZ8">
        <f t="shared" si="9"/>
        <v>0</v>
      </c>
      <c r="GA8">
        <f t="shared" si="9"/>
        <v>0</v>
      </c>
      <c r="GB8">
        <f t="shared" si="9"/>
        <v>0</v>
      </c>
      <c r="GC8">
        <f t="shared" si="9"/>
        <v>0</v>
      </c>
      <c r="GD8">
        <f t="shared" si="9"/>
        <v>0</v>
      </c>
      <c r="GE8">
        <f t="shared" si="9"/>
        <v>0</v>
      </c>
      <c r="GF8">
        <f t="shared" si="9"/>
        <v>0</v>
      </c>
      <c r="GG8">
        <f t="shared" si="9"/>
        <v>0</v>
      </c>
      <c r="GH8">
        <f t="shared" si="9"/>
        <v>0</v>
      </c>
      <c r="GI8">
        <f t="shared" si="9"/>
        <v>0</v>
      </c>
      <c r="GJ8">
        <f t="shared" si="9"/>
        <v>0</v>
      </c>
      <c r="GK8">
        <f t="shared" si="9"/>
        <v>0</v>
      </c>
      <c r="GL8">
        <f t="shared" si="9"/>
        <v>0</v>
      </c>
      <c r="GM8">
        <f t="shared" si="9"/>
        <v>0</v>
      </c>
      <c r="GN8">
        <f t="shared" si="9"/>
        <v>0</v>
      </c>
      <c r="GO8">
        <f t="shared" si="9"/>
        <v>0</v>
      </c>
      <c r="GP8">
        <f t="shared" si="9"/>
        <v>0</v>
      </c>
      <c r="GQ8">
        <f t="shared" si="9"/>
        <v>0</v>
      </c>
      <c r="GR8">
        <f t="shared" si="3"/>
        <v>0</v>
      </c>
      <c r="GS8">
        <f t="shared" si="13"/>
        <v>0</v>
      </c>
      <c r="GT8">
        <f t="shared" si="13"/>
        <v>0</v>
      </c>
      <c r="GU8">
        <f t="shared" si="13"/>
        <v>0</v>
      </c>
      <c r="GV8">
        <f t="shared" si="13"/>
        <v>0</v>
      </c>
      <c r="GW8">
        <f t="shared" si="13"/>
        <v>0</v>
      </c>
      <c r="GX8">
        <f t="shared" si="13"/>
        <v>0</v>
      </c>
      <c r="GY8">
        <f t="shared" si="13"/>
        <v>0</v>
      </c>
      <c r="GZ8">
        <f t="shared" si="13"/>
        <v>0</v>
      </c>
      <c r="HA8">
        <f t="shared" si="13"/>
        <v>0</v>
      </c>
      <c r="HB8">
        <f t="shared" si="13"/>
        <v>0</v>
      </c>
      <c r="HC8">
        <f t="shared" si="13"/>
        <v>0</v>
      </c>
      <c r="HD8">
        <f t="shared" si="13"/>
        <v>0</v>
      </c>
      <c r="HE8">
        <f t="shared" si="13"/>
        <v>0</v>
      </c>
      <c r="HF8">
        <f t="shared" si="13"/>
        <v>0</v>
      </c>
      <c r="HG8">
        <f t="shared" si="13"/>
        <v>0</v>
      </c>
      <c r="HH8">
        <f t="shared" si="13"/>
        <v>0</v>
      </c>
      <c r="HI8">
        <f t="shared" si="13"/>
        <v>0</v>
      </c>
      <c r="HJ8">
        <f t="shared" si="13"/>
        <v>0</v>
      </c>
      <c r="HK8">
        <f t="shared" si="13"/>
        <v>0</v>
      </c>
      <c r="HL8">
        <f t="shared" si="13"/>
        <v>0</v>
      </c>
      <c r="HM8">
        <f t="shared" si="13"/>
        <v>0</v>
      </c>
      <c r="HN8">
        <f t="shared" si="13"/>
        <v>0</v>
      </c>
      <c r="HO8">
        <f t="shared" si="13"/>
        <v>0</v>
      </c>
      <c r="HP8">
        <f t="shared" si="13"/>
        <v>0</v>
      </c>
      <c r="HQ8">
        <f t="shared" si="13"/>
        <v>0</v>
      </c>
      <c r="HR8">
        <f t="shared" si="13"/>
        <v>0</v>
      </c>
      <c r="HS8">
        <f t="shared" si="13"/>
        <v>0</v>
      </c>
      <c r="HT8">
        <f t="shared" si="13"/>
        <v>0</v>
      </c>
      <c r="HU8">
        <f t="shared" si="13"/>
        <v>0</v>
      </c>
      <c r="HV8">
        <f t="shared" si="13"/>
        <v>0</v>
      </c>
      <c r="HW8">
        <f t="shared" si="13"/>
        <v>0</v>
      </c>
      <c r="HX8">
        <f t="shared" si="13"/>
        <v>0</v>
      </c>
      <c r="HY8">
        <f t="shared" si="13"/>
        <v>0</v>
      </c>
      <c r="HZ8">
        <f t="shared" si="13"/>
        <v>0</v>
      </c>
      <c r="IA8">
        <f t="shared" si="13"/>
        <v>0</v>
      </c>
      <c r="IB8">
        <f t="shared" si="13"/>
        <v>0</v>
      </c>
      <c r="IC8">
        <f t="shared" si="13"/>
        <v>0</v>
      </c>
      <c r="ID8">
        <f t="shared" si="13"/>
        <v>0</v>
      </c>
      <c r="IE8">
        <f t="shared" si="13"/>
        <v>0</v>
      </c>
      <c r="IF8">
        <f t="shared" si="13"/>
        <v>0</v>
      </c>
      <c r="IG8">
        <f t="shared" si="13"/>
        <v>0</v>
      </c>
      <c r="IH8">
        <f t="shared" si="13"/>
        <v>0</v>
      </c>
      <c r="II8">
        <f t="shared" si="13"/>
        <v>0</v>
      </c>
      <c r="IJ8">
        <f t="shared" si="13"/>
        <v>0</v>
      </c>
      <c r="IK8">
        <f t="shared" si="13"/>
        <v>0</v>
      </c>
      <c r="IL8">
        <f t="shared" si="13"/>
        <v>0</v>
      </c>
      <c r="IM8">
        <f t="shared" si="13"/>
        <v>0</v>
      </c>
      <c r="IN8">
        <f t="shared" si="13"/>
        <v>0</v>
      </c>
      <c r="IO8">
        <f t="shared" si="13"/>
        <v>0</v>
      </c>
      <c r="IP8">
        <f t="shared" si="13"/>
        <v>0</v>
      </c>
      <c r="IQ8">
        <f t="shared" si="13"/>
        <v>0</v>
      </c>
      <c r="IR8">
        <f t="shared" si="13"/>
        <v>0</v>
      </c>
      <c r="IS8">
        <f t="shared" si="13"/>
        <v>0</v>
      </c>
      <c r="IT8">
        <f t="shared" si="13"/>
        <v>0</v>
      </c>
      <c r="IU8">
        <f t="shared" si="13"/>
        <v>0</v>
      </c>
      <c r="IV8">
        <f t="shared" si="13"/>
        <v>0</v>
      </c>
      <c r="IW8">
        <f t="shared" si="13"/>
        <v>0</v>
      </c>
      <c r="IX8">
        <f t="shared" si="13"/>
        <v>0</v>
      </c>
      <c r="IY8">
        <f t="shared" si="13"/>
        <v>0</v>
      </c>
      <c r="IZ8">
        <f t="shared" si="13"/>
        <v>0</v>
      </c>
      <c r="JA8">
        <f t="shared" si="13"/>
        <v>0</v>
      </c>
      <c r="JB8">
        <f t="shared" si="13"/>
        <v>0</v>
      </c>
      <c r="JC8">
        <f t="shared" si="13"/>
        <v>0</v>
      </c>
      <c r="JD8">
        <f t="shared" si="13"/>
        <v>0</v>
      </c>
      <c r="JE8">
        <f t="shared" si="10"/>
        <v>0</v>
      </c>
      <c r="JF8">
        <f t="shared" si="10"/>
        <v>0</v>
      </c>
      <c r="JG8">
        <f t="shared" si="10"/>
        <v>0</v>
      </c>
      <c r="JH8">
        <f t="shared" si="10"/>
        <v>0</v>
      </c>
      <c r="JI8">
        <f t="shared" si="10"/>
        <v>0</v>
      </c>
      <c r="JJ8">
        <f t="shared" si="10"/>
        <v>0</v>
      </c>
      <c r="JK8">
        <f t="shared" si="10"/>
        <v>0</v>
      </c>
      <c r="JL8">
        <f t="shared" si="10"/>
        <v>0</v>
      </c>
      <c r="JM8">
        <f t="shared" si="10"/>
        <v>0</v>
      </c>
      <c r="JN8">
        <f t="shared" si="10"/>
        <v>0</v>
      </c>
      <c r="JO8">
        <f t="shared" si="10"/>
        <v>0</v>
      </c>
      <c r="JP8">
        <f t="shared" si="10"/>
        <v>0</v>
      </c>
      <c r="JQ8">
        <f t="shared" si="10"/>
        <v>0</v>
      </c>
      <c r="JR8">
        <f t="shared" si="10"/>
        <v>0</v>
      </c>
      <c r="JS8">
        <f t="shared" si="10"/>
        <v>0</v>
      </c>
      <c r="JT8">
        <f t="shared" si="10"/>
        <v>0</v>
      </c>
      <c r="JU8">
        <f t="shared" si="10"/>
        <v>0</v>
      </c>
      <c r="JV8">
        <f t="shared" si="10"/>
        <v>0</v>
      </c>
      <c r="JW8">
        <f t="shared" si="10"/>
        <v>0</v>
      </c>
      <c r="JX8">
        <f t="shared" si="10"/>
        <v>0</v>
      </c>
      <c r="JY8">
        <f t="shared" si="10"/>
        <v>0</v>
      </c>
      <c r="JZ8">
        <f t="shared" si="10"/>
        <v>0</v>
      </c>
      <c r="KA8">
        <f t="shared" si="10"/>
        <v>0</v>
      </c>
      <c r="KB8">
        <f t="shared" si="10"/>
        <v>0</v>
      </c>
      <c r="KC8">
        <f t="shared" si="10"/>
        <v>0</v>
      </c>
      <c r="KD8">
        <f t="shared" si="10"/>
        <v>0</v>
      </c>
      <c r="KE8">
        <f t="shared" si="10"/>
        <v>0</v>
      </c>
      <c r="KF8">
        <f t="shared" si="10"/>
        <v>0</v>
      </c>
      <c r="KG8">
        <f t="shared" si="10"/>
        <v>0</v>
      </c>
      <c r="KH8">
        <f t="shared" si="10"/>
        <v>0</v>
      </c>
      <c r="KI8">
        <f t="shared" si="10"/>
        <v>0</v>
      </c>
      <c r="KJ8">
        <f t="shared" si="10"/>
        <v>0</v>
      </c>
      <c r="KK8">
        <f t="shared" si="10"/>
        <v>0</v>
      </c>
      <c r="KL8">
        <f t="shared" si="10"/>
        <v>0</v>
      </c>
      <c r="KM8">
        <f t="shared" si="10"/>
        <v>0</v>
      </c>
      <c r="KN8">
        <f t="shared" si="10"/>
        <v>0</v>
      </c>
      <c r="KO8">
        <f t="shared" si="10"/>
        <v>0</v>
      </c>
      <c r="KP8">
        <f t="shared" si="10"/>
        <v>0</v>
      </c>
      <c r="KQ8">
        <f t="shared" si="10"/>
        <v>0</v>
      </c>
      <c r="KR8">
        <f t="shared" si="10"/>
        <v>0</v>
      </c>
      <c r="KS8">
        <f t="shared" si="10"/>
        <v>0</v>
      </c>
      <c r="KT8">
        <f t="shared" si="10"/>
        <v>0</v>
      </c>
      <c r="KU8">
        <f t="shared" si="10"/>
        <v>0</v>
      </c>
      <c r="KV8">
        <f t="shared" si="10"/>
        <v>0</v>
      </c>
      <c r="KW8">
        <f t="shared" si="10"/>
        <v>0</v>
      </c>
      <c r="KX8">
        <f t="shared" si="10"/>
        <v>0</v>
      </c>
      <c r="KY8">
        <f t="shared" si="10"/>
        <v>0</v>
      </c>
      <c r="KZ8">
        <f t="shared" si="10"/>
        <v>0</v>
      </c>
      <c r="LA8">
        <f t="shared" si="10"/>
        <v>0</v>
      </c>
      <c r="LB8">
        <f t="shared" si="10"/>
        <v>0</v>
      </c>
      <c r="LC8">
        <f t="shared" si="10"/>
        <v>0</v>
      </c>
      <c r="LD8">
        <f t="shared" si="10"/>
        <v>0</v>
      </c>
      <c r="LE8">
        <f t="shared" si="10"/>
        <v>0</v>
      </c>
      <c r="LF8">
        <f t="shared" si="10"/>
        <v>0</v>
      </c>
      <c r="LG8">
        <f t="shared" si="10"/>
        <v>0</v>
      </c>
      <c r="LH8">
        <f t="shared" si="10"/>
        <v>0</v>
      </c>
      <c r="LI8">
        <f t="shared" si="10"/>
        <v>0</v>
      </c>
      <c r="LJ8">
        <f t="shared" si="10"/>
        <v>0</v>
      </c>
      <c r="LK8">
        <f t="shared" si="10"/>
        <v>0</v>
      </c>
      <c r="LL8">
        <f t="shared" si="10"/>
        <v>0</v>
      </c>
      <c r="LM8">
        <f t="shared" si="10"/>
        <v>0</v>
      </c>
      <c r="LN8">
        <f t="shared" si="10"/>
        <v>0</v>
      </c>
      <c r="LO8">
        <f t="shared" si="10"/>
        <v>0</v>
      </c>
      <c r="LP8">
        <f t="shared" si="5"/>
        <v>0</v>
      </c>
      <c r="LQ8">
        <f t="shared" si="6"/>
        <v>0</v>
      </c>
      <c r="LR8">
        <f t="shared" si="6"/>
        <v>0</v>
      </c>
      <c r="LS8">
        <f t="shared" si="6"/>
        <v>0</v>
      </c>
      <c r="LT8">
        <f t="shared" si="6"/>
        <v>0</v>
      </c>
      <c r="LU8">
        <f t="shared" si="6"/>
        <v>0</v>
      </c>
      <c r="LV8">
        <f t="shared" si="6"/>
        <v>0</v>
      </c>
      <c r="LW8">
        <f t="shared" si="6"/>
        <v>0</v>
      </c>
      <c r="LX8">
        <f t="shared" si="6"/>
        <v>0</v>
      </c>
      <c r="LY8">
        <f t="shared" si="6"/>
        <v>0</v>
      </c>
      <c r="LZ8">
        <f t="shared" si="6"/>
        <v>0</v>
      </c>
      <c r="MA8">
        <f t="shared" si="6"/>
        <v>0</v>
      </c>
      <c r="MB8">
        <f t="shared" si="6"/>
        <v>0</v>
      </c>
      <c r="MC8">
        <f t="shared" si="6"/>
        <v>0</v>
      </c>
      <c r="MD8">
        <f t="shared" si="6"/>
        <v>0</v>
      </c>
      <c r="ME8">
        <f t="shared" si="6"/>
        <v>0</v>
      </c>
      <c r="MF8">
        <f t="shared" ref="MF8:ND8" si="15">IF(AND(MF$1&gt;=$E8,MF$1&lt;=$F8),$B8,0)</f>
        <v>0</v>
      </c>
      <c r="MG8">
        <f t="shared" si="15"/>
        <v>0</v>
      </c>
      <c r="MH8">
        <f t="shared" si="15"/>
        <v>0</v>
      </c>
      <c r="MI8">
        <f t="shared" si="15"/>
        <v>0</v>
      </c>
      <c r="MJ8">
        <f t="shared" si="15"/>
        <v>0</v>
      </c>
      <c r="MK8">
        <f t="shared" si="15"/>
        <v>0</v>
      </c>
      <c r="ML8">
        <f t="shared" si="15"/>
        <v>0</v>
      </c>
      <c r="MM8">
        <f t="shared" si="15"/>
        <v>0</v>
      </c>
      <c r="MN8">
        <f t="shared" si="15"/>
        <v>0</v>
      </c>
      <c r="MO8">
        <f t="shared" si="15"/>
        <v>0</v>
      </c>
      <c r="MP8">
        <f t="shared" si="15"/>
        <v>0</v>
      </c>
      <c r="MQ8">
        <f t="shared" si="15"/>
        <v>0</v>
      </c>
      <c r="MR8">
        <f t="shared" si="15"/>
        <v>0</v>
      </c>
      <c r="MS8">
        <f t="shared" si="15"/>
        <v>0</v>
      </c>
      <c r="MT8">
        <f t="shared" si="15"/>
        <v>0</v>
      </c>
      <c r="MU8">
        <f t="shared" si="15"/>
        <v>0</v>
      </c>
      <c r="MV8">
        <f t="shared" si="15"/>
        <v>0</v>
      </c>
      <c r="MW8">
        <f t="shared" si="15"/>
        <v>0</v>
      </c>
      <c r="MX8">
        <f t="shared" si="15"/>
        <v>0</v>
      </c>
      <c r="MY8">
        <f t="shared" si="15"/>
        <v>0</v>
      </c>
      <c r="MZ8">
        <f t="shared" si="15"/>
        <v>0</v>
      </c>
      <c r="NA8">
        <f t="shared" si="15"/>
        <v>0</v>
      </c>
      <c r="NB8">
        <f t="shared" si="15"/>
        <v>0</v>
      </c>
      <c r="NC8">
        <f t="shared" si="15"/>
        <v>0</v>
      </c>
      <c r="ND8">
        <f t="shared" si="15"/>
        <v>0</v>
      </c>
    </row>
    <row r="9" spans="1:368" x14ac:dyDescent="0.45">
      <c r="A9" t="s">
        <v>175</v>
      </c>
      <c r="B9">
        <f>(SUM(Kwaliteitsstandaard8i))/2</f>
        <v>0</v>
      </c>
      <c r="C9">
        <v>1</v>
      </c>
      <c r="D9">
        <f t="shared" si="0"/>
        <v>0.1111111111111111</v>
      </c>
      <c r="E9">
        <f t="shared" si="8"/>
        <v>280.00000000000006</v>
      </c>
      <c r="F9">
        <f>360*SUM($D$2:D9)</f>
        <v>320.00000000000006</v>
      </c>
      <c r="G9" t="s">
        <v>175</v>
      </c>
      <c r="H9">
        <f t="shared" si="7"/>
        <v>0</v>
      </c>
      <c r="I9">
        <f t="shared" si="7"/>
        <v>0</v>
      </c>
      <c r="J9">
        <f t="shared" si="7"/>
        <v>0</v>
      </c>
      <c r="K9">
        <f t="shared" si="7"/>
        <v>0</v>
      </c>
      <c r="L9">
        <f t="shared" si="7"/>
        <v>0</v>
      </c>
      <c r="M9">
        <f t="shared" si="7"/>
        <v>0</v>
      </c>
      <c r="N9">
        <f t="shared" si="7"/>
        <v>0</v>
      </c>
      <c r="O9">
        <f t="shared" si="7"/>
        <v>0</v>
      </c>
      <c r="P9">
        <f t="shared" si="7"/>
        <v>0</v>
      </c>
      <c r="Q9">
        <f t="shared" si="7"/>
        <v>0</v>
      </c>
      <c r="R9">
        <f t="shared" si="7"/>
        <v>0</v>
      </c>
      <c r="S9">
        <f t="shared" si="7"/>
        <v>0</v>
      </c>
      <c r="T9">
        <f t="shared" si="7"/>
        <v>0</v>
      </c>
      <c r="U9">
        <f t="shared" si="7"/>
        <v>0</v>
      </c>
      <c r="V9">
        <f t="shared" si="7"/>
        <v>0</v>
      </c>
      <c r="W9">
        <f t="shared" si="7"/>
        <v>0</v>
      </c>
      <c r="X9">
        <f t="shared" si="14"/>
        <v>0</v>
      </c>
      <c r="Y9">
        <f t="shared" si="14"/>
        <v>0</v>
      </c>
      <c r="Z9">
        <f t="shared" si="14"/>
        <v>0</v>
      </c>
      <c r="AA9">
        <f t="shared" si="14"/>
        <v>0</v>
      </c>
      <c r="AB9">
        <f t="shared" si="14"/>
        <v>0</v>
      </c>
      <c r="AC9">
        <f t="shared" si="14"/>
        <v>0</v>
      </c>
      <c r="AD9">
        <f t="shared" si="14"/>
        <v>0</v>
      </c>
      <c r="AE9">
        <f t="shared" si="14"/>
        <v>0</v>
      </c>
      <c r="AF9">
        <f t="shared" si="14"/>
        <v>0</v>
      </c>
      <c r="AG9">
        <f t="shared" si="14"/>
        <v>0</v>
      </c>
      <c r="AH9">
        <f t="shared" si="14"/>
        <v>0</v>
      </c>
      <c r="AI9">
        <f t="shared" si="14"/>
        <v>0</v>
      </c>
      <c r="AJ9">
        <f t="shared" si="14"/>
        <v>0</v>
      </c>
      <c r="AK9">
        <f t="shared" si="14"/>
        <v>0</v>
      </c>
      <c r="AL9">
        <f t="shared" si="14"/>
        <v>0</v>
      </c>
      <c r="AM9">
        <f t="shared" si="14"/>
        <v>0</v>
      </c>
      <c r="AN9">
        <f t="shared" si="14"/>
        <v>0</v>
      </c>
      <c r="AO9">
        <f t="shared" si="14"/>
        <v>0</v>
      </c>
      <c r="AP9">
        <f t="shared" si="14"/>
        <v>0</v>
      </c>
      <c r="AQ9">
        <f t="shared" si="14"/>
        <v>0</v>
      </c>
      <c r="AR9">
        <f t="shared" si="14"/>
        <v>0</v>
      </c>
      <c r="AS9">
        <f t="shared" si="14"/>
        <v>0</v>
      </c>
      <c r="AT9">
        <f t="shared" si="14"/>
        <v>0</v>
      </c>
      <c r="AU9">
        <f t="shared" si="14"/>
        <v>0</v>
      </c>
      <c r="AV9">
        <f t="shared" si="14"/>
        <v>0</v>
      </c>
      <c r="AW9">
        <f t="shared" si="14"/>
        <v>0</v>
      </c>
      <c r="AX9">
        <f t="shared" si="14"/>
        <v>0</v>
      </c>
      <c r="AY9">
        <f t="shared" si="14"/>
        <v>0</v>
      </c>
      <c r="AZ9">
        <f t="shared" si="14"/>
        <v>0</v>
      </c>
      <c r="BA9">
        <f t="shared" si="14"/>
        <v>0</v>
      </c>
      <c r="BB9">
        <f t="shared" si="14"/>
        <v>0</v>
      </c>
      <c r="BC9">
        <f t="shared" si="14"/>
        <v>0</v>
      </c>
      <c r="BD9">
        <f t="shared" si="14"/>
        <v>0</v>
      </c>
      <c r="BE9">
        <f t="shared" si="14"/>
        <v>0</v>
      </c>
      <c r="BF9">
        <f t="shared" si="14"/>
        <v>0</v>
      </c>
      <c r="BG9">
        <f t="shared" si="14"/>
        <v>0</v>
      </c>
      <c r="BH9">
        <f t="shared" si="14"/>
        <v>0</v>
      </c>
      <c r="BI9">
        <f t="shared" si="14"/>
        <v>0</v>
      </c>
      <c r="BJ9">
        <f t="shared" si="14"/>
        <v>0</v>
      </c>
      <c r="BK9">
        <f t="shared" si="14"/>
        <v>0</v>
      </c>
      <c r="BL9">
        <f t="shared" si="14"/>
        <v>0</v>
      </c>
      <c r="BM9">
        <f t="shared" si="14"/>
        <v>0</v>
      </c>
      <c r="BN9">
        <f t="shared" si="14"/>
        <v>0</v>
      </c>
      <c r="BO9">
        <f t="shared" si="14"/>
        <v>0</v>
      </c>
      <c r="BP9">
        <f t="shared" si="14"/>
        <v>0</v>
      </c>
      <c r="BQ9">
        <f t="shared" si="14"/>
        <v>0</v>
      </c>
      <c r="BR9">
        <f t="shared" si="14"/>
        <v>0</v>
      </c>
      <c r="BS9">
        <f t="shared" si="14"/>
        <v>0</v>
      </c>
      <c r="BT9">
        <f t="shared" si="14"/>
        <v>0</v>
      </c>
      <c r="BU9">
        <f t="shared" si="11"/>
        <v>0</v>
      </c>
      <c r="BV9">
        <f t="shared" si="11"/>
        <v>0</v>
      </c>
      <c r="BW9">
        <f t="shared" si="11"/>
        <v>0</v>
      </c>
      <c r="BX9">
        <f t="shared" si="11"/>
        <v>0</v>
      </c>
      <c r="BY9">
        <f t="shared" si="11"/>
        <v>0</v>
      </c>
      <c r="BZ9">
        <f t="shared" si="11"/>
        <v>0</v>
      </c>
      <c r="CA9">
        <f t="shared" si="11"/>
        <v>0</v>
      </c>
      <c r="CB9">
        <f t="shared" si="11"/>
        <v>0</v>
      </c>
      <c r="CC9">
        <f t="shared" si="11"/>
        <v>0</v>
      </c>
      <c r="CD9">
        <f t="shared" si="11"/>
        <v>0</v>
      </c>
      <c r="CE9">
        <f t="shared" si="11"/>
        <v>0</v>
      </c>
      <c r="CF9">
        <f t="shared" si="11"/>
        <v>0</v>
      </c>
      <c r="CG9">
        <f t="shared" si="11"/>
        <v>0</v>
      </c>
      <c r="CH9">
        <f t="shared" si="11"/>
        <v>0</v>
      </c>
      <c r="CI9">
        <f t="shared" si="11"/>
        <v>0</v>
      </c>
      <c r="CJ9">
        <f t="shared" si="11"/>
        <v>0</v>
      </c>
      <c r="CK9">
        <f t="shared" si="11"/>
        <v>0</v>
      </c>
      <c r="CL9">
        <f t="shared" si="11"/>
        <v>0</v>
      </c>
      <c r="CM9">
        <f t="shared" si="11"/>
        <v>0</v>
      </c>
      <c r="CN9">
        <f t="shared" si="11"/>
        <v>0</v>
      </c>
      <c r="CO9">
        <f t="shared" si="11"/>
        <v>0</v>
      </c>
      <c r="CP9">
        <f t="shared" si="11"/>
        <v>0</v>
      </c>
      <c r="CQ9">
        <f t="shared" si="11"/>
        <v>0</v>
      </c>
      <c r="CR9">
        <f t="shared" si="11"/>
        <v>0</v>
      </c>
      <c r="CS9">
        <f t="shared" si="11"/>
        <v>0</v>
      </c>
      <c r="CT9">
        <f t="shared" si="11"/>
        <v>0</v>
      </c>
      <c r="CU9">
        <f t="shared" si="11"/>
        <v>0</v>
      </c>
      <c r="CV9">
        <f t="shared" si="11"/>
        <v>0</v>
      </c>
      <c r="CW9">
        <f t="shared" si="11"/>
        <v>0</v>
      </c>
      <c r="CX9">
        <f t="shared" si="12"/>
        <v>0</v>
      </c>
      <c r="CY9">
        <f t="shared" si="12"/>
        <v>0</v>
      </c>
      <c r="CZ9">
        <f t="shared" si="12"/>
        <v>0</v>
      </c>
      <c r="DA9">
        <f t="shared" si="12"/>
        <v>0</v>
      </c>
      <c r="DB9">
        <f t="shared" si="12"/>
        <v>0</v>
      </c>
      <c r="DC9">
        <f t="shared" si="12"/>
        <v>0</v>
      </c>
      <c r="DD9">
        <f t="shared" si="12"/>
        <v>0</v>
      </c>
      <c r="DE9">
        <f t="shared" si="12"/>
        <v>0</v>
      </c>
      <c r="DF9">
        <f t="shared" si="12"/>
        <v>0</v>
      </c>
      <c r="DG9">
        <f t="shared" si="12"/>
        <v>0</v>
      </c>
      <c r="DH9">
        <f t="shared" si="12"/>
        <v>0</v>
      </c>
      <c r="DI9">
        <f t="shared" si="12"/>
        <v>0</v>
      </c>
      <c r="DJ9">
        <f t="shared" si="12"/>
        <v>0</v>
      </c>
      <c r="DK9">
        <f t="shared" si="12"/>
        <v>0</v>
      </c>
      <c r="DL9">
        <f t="shared" si="12"/>
        <v>0</v>
      </c>
      <c r="DM9">
        <f t="shared" si="12"/>
        <v>0</v>
      </c>
      <c r="DN9">
        <f t="shared" si="12"/>
        <v>0</v>
      </c>
      <c r="DO9">
        <f t="shared" si="12"/>
        <v>0</v>
      </c>
      <c r="DP9">
        <f t="shared" si="12"/>
        <v>0</v>
      </c>
      <c r="DQ9">
        <f t="shared" si="12"/>
        <v>0</v>
      </c>
      <c r="DR9">
        <f t="shared" si="12"/>
        <v>0</v>
      </c>
      <c r="DS9">
        <f t="shared" si="12"/>
        <v>0</v>
      </c>
      <c r="DT9">
        <f t="shared" si="12"/>
        <v>0</v>
      </c>
      <c r="DU9">
        <f t="shared" si="12"/>
        <v>0</v>
      </c>
      <c r="DV9">
        <f t="shared" si="12"/>
        <v>0</v>
      </c>
      <c r="DW9">
        <f t="shared" si="12"/>
        <v>0</v>
      </c>
      <c r="DX9">
        <f t="shared" si="12"/>
        <v>0</v>
      </c>
      <c r="DY9">
        <f t="shared" si="12"/>
        <v>0</v>
      </c>
      <c r="DZ9">
        <f t="shared" si="12"/>
        <v>0</v>
      </c>
      <c r="EA9">
        <f t="shared" si="12"/>
        <v>0</v>
      </c>
      <c r="EB9">
        <f t="shared" si="12"/>
        <v>0</v>
      </c>
      <c r="EC9">
        <f t="shared" si="12"/>
        <v>0</v>
      </c>
      <c r="ED9">
        <f t="shared" si="12"/>
        <v>0</v>
      </c>
      <c r="EE9">
        <f t="shared" si="12"/>
        <v>0</v>
      </c>
      <c r="EF9">
        <f t="shared" si="12"/>
        <v>0</v>
      </c>
      <c r="EG9">
        <f t="shared" si="9"/>
        <v>0</v>
      </c>
      <c r="EH9">
        <f t="shared" si="9"/>
        <v>0</v>
      </c>
      <c r="EI9">
        <f t="shared" ref="EI9:GT10" si="16">IF(AND(EI$1&gt;=$E9,EI$1&lt;=$F9),$B9,0)</f>
        <v>0</v>
      </c>
      <c r="EJ9">
        <f t="shared" si="16"/>
        <v>0</v>
      </c>
      <c r="EK9">
        <f t="shared" si="16"/>
        <v>0</v>
      </c>
      <c r="EL9">
        <f t="shared" si="16"/>
        <v>0</v>
      </c>
      <c r="EM9">
        <f t="shared" si="16"/>
        <v>0</v>
      </c>
      <c r="EN9">
        <f t="shared" si="16"/>
        <v>0</v>
      </c>
      <c r="EO9">
        <f t="shared" si="16"/>
        <v>0</v>
      </c>
      <c r="EP9">
        <f t="shared" si="16"/>
        <v>0</v>
      </c>
      <c r="EQ9">
        <f t="shared" si="16"/>
        <v>0</v>
      </c>
      <c r="ER9">
        <f t="shared" si="16"/>
        <v>0</v>
      </c>
      <c r="ES9">
        <f t="shared" si="16"/>
        <v>0</v>
      </c>
      <c r="ET9">
        <f t="shared" si="16"/>
        <v>0</v>
      </c>
      <c r="EU9">
        <f t="shared" si="16"/>
        <v>0</v>
      </c>
      <c r="EV9">
        <f t="shared" si="16"/>
        <v>0</v>
      </c>
      <c r="EW9">
        <f t="shared" si="16"/>
        <v>0</v>
      </c>
      <c r="EX9">
        <f t="shared" si="16"/>
        <v>0</v>
      </c>
      <c r="EY9">
        <f t="shared" si="16"/>
        <v>0</v>
      </c>
      <c r="EZ9">
        <f t="shared" si="16"/>
        <v>0</v>
      </c>
      <c r="FA9">
        <f t="shared" si="16"/>
        <v>0</v>
      </c>
      <c r="FB9">
        <f t="shared" si="16"/>
        <v>0</v>
      </c>
      <c r="FC9">
        <f t="shared" si="16"/>
        <v>0</v>
      </c>
      <c r="FD9">
        <f t="shared" si="16"/>
        <v>0</v>
      </c>
      <c r="FE9">
        <f t="shared" si="16"/>
        <v>0</v>
      </c>
      <c r="FF9">
        <f t="shared" si="16"/>
        <v>0</v>
      </c>
      <c r="FG9">
        <f t="shared" si="16"/>
        <v>0</v>
      </c>
      <c r="FH9">
        <f t="shared" si="16"/>
        <v>0</v>
      </c>
      <c r="FI9">
        <f t="shared" si="16"/>
        <v>0</v>
      </c>
      <c r="FJ9">
        <f t="shared" si="16"/>
        <v>0</v>
      </c>
      <c r="FK9">
        <f t="shared" si="16"/>
        <v>0</v>
      </c>
      <c r="FL9">
        <f t="shared" si="16"/>
        <v>0</v>
      </c>
      <c r="FM9">
        <f t="shared" si="16"/>
        <v>0</v>
      </c>
      <c r="FN9">
        <f t="shared" si="16"/>
        <v>0</v>
      </c>
      <c r="FO9">
        <f t="shared" si="16"/>
        <v>0</v>
      </c>
      <c r="FP9">
        <f t="shared" si="16"/>
        <v>0</v>
      </c>
      <c r="FQ9">
        <f t="shared" si="16"/>
        <v>0</v>
      </c>
      <c r="FR9">
        <f t="shared" si="16"/>
        <v>0</v>
      </c>
      <c r="FS9">
        <f t="shared" si="16"/>
        <v>0</v>
      </c>
      <c r="FT9">
        <f t="shared" si="16"/>
        <v>0</v>
      </c>
      <c r="FU9">
        <f t="shared" si="16"/>
        <v>0</v>
      </c>
      <c r="FV9">
        <f t="shared" si="16"/>
        <v>0</v>
      </c>
      <c r="FW9">
        <f t="shared" si="16"/>
        <v>0</v>
      </c>
      <c r="FX9">
        <f t="shared" si="16"/>
        <v>0</v>
      </c>
      <c r="FY9">
        <f t="shared" si="16"/>
        <v>0</v>
      </c>
      <c r="FZ9">
        <f t="shared" si="16"/>
        <v>0</v>
      </c>
      <c r="GA9">
        <f t="shared" si="16"/>
        <v>0</v>
      </c>
      <c r="GB9">
        <f t="shared" si="16"/>
        <v>0</v>
      </c>
      <c r="GC9">
        <f t="shared" si="16"/>
        <v>0</v>
      </c>
      <c r="GD9">
        <f t="shared" si="16"/>
        <v>0</v>
      </c>
      <c r="GE9">
        <f t="shared" si="16"/>
        <v>0</v>
      </c>
      <c r="GF9">
        <f t="shared" si="16"/>
        <v>0</v>
      </c>
      <c r="GG9">
        <f t="shared" si="16"/>
        <v>0</v>
      </c>
      <c r="GH9">
        <f t="shared" si="16"/>
        <v>0</v>
      </c>
      <c r="GI9">
        <f t="shared" si="16"/>
        <v>0</v>
      </c>
      <c r="GJ9">
        <f t="shared" si="16"/>
        <v>0</v>
      </c>
      <c r="GK9">
        <f t="shared" si="16"/>
        <v>0</v>
      </c>
      <c r="GL9">
        <f t="shared" si="16"/>
        <v>0</v>
      </c>
      <c r="GM9">
        <f t="shared" si="16"/>
        <v>0</v>
      </c>
      <c r="GN9">
        <f t="shared" si="16"/>
        <v>0</v>
      </c>
      <c r="GO9">
        <f t="shared" si="16"/>
        <v>0</v>
      </c>
      <c r="GP9">
        <f t="shared" si="16"/>
        <v>0</v>
      </c>
      <c r="GQ9">
        <f t="shared" si="16"/>
        <v>0</v>
      </c>
      <c r="GR9">
        <f t="shared" si="16"/>
        <v>0</v>
      </c>
      <c r="GS9">
        <f t="shared" si="16"/>
        <v>0</v>
      </c>
      <c r="GT9">
        <f t="shared" si="16"/>
        <v>0</v>
      </c>
      <c r="GU9">
        <f t="shared" si="13"/>
        <v>0</v>
      </c>
      <c r="GV9">
        <f t="shared" si="13"/>
        <v>0</v>
      </c>
      <c r="GW9">
        <f t="shared" si="13"/>
        <v>0</v>
      </c>
      <c r="GX9">
        <f t="shared" si="13"/>
        <v>0</v>
      </c>
      <c r="GY9">
        <f t="shared" si="13"/>
        <v>0</v>
      </c>
      <c r="GZ9">
        <f t="shared" si="13"/>
        <v>0</v>
      </c>
      <c r="HA9">
        <f t="shared" si="13"/>
        <v>0</v>
      </c>
      <c r="HB9">
        <f t="shared" si="13"/>
        <v>0</v>
      </c>
      <c r="HC9">
        <f t="shared" si="13"/>
        <v>0</v>
      </c>
      <c r="HD9">
        <f t="shared" si="13"/>
        <v>0</v>
      </c>
      <c r="HE9">
        <f t="shared" si="13"/>
        <v>0</v>
      </c>
      <c r="HF9">
        <f t="shared" si="13"/>
        <v>0</v>
      </c>
      <c r="HG9">
        <f t="shared" si="13"/>
        <v>0</v>
      </c>
      <c r="HH9">
        <f t="shared" si="13"/>
        <v>0</v>
      </c>
      <c r="HI9">
        <f t="shared" si="13"/>
        <v>0</v>
      </c>
      <c r="HJ9">
        <f t="shared" si="13"/>
        <v>0</v>
      </c>
      <c r="HK9">
        <f t="shared" si="13"/>
        <v>0</v>
      </c>
      <c r="HL9">
        <f t="shared" si="13"/>
        <v>0</v>
      </c>
      <c r="HM9">
        <f t="shared" si="13"/>
        <v>0</v>
      </c>
      <c r="HN9">
        <f t="shared" si="13"/>
        <v>0</v>
      </c>
      <c r="HO9">
        <f t="shared" si="13"/>
        <v>0</v>
      </c>
      <c r="HP9">
        <f t="shared" si="13"/>
        <v>0</v>
      </c>
      <c r="HQ9">
        <f t="shared" si="13"/>
        <v>0</v>
      </c>
      <c r="HR9">
        <f t="shared" si="13"/>
        <v>0</v>
      </c>
      <c r="HS9">
        <f t="shared" si="13"/>
        <v>0</v>
      </c>
      <c r="HT9">
        <f t="shared" si="13"/>
        <v>0</v>
      </c>
      <c r="HU9">
        <f t="shared" si="13"/>
        <v>0</v>
      </c>
      <c r="HV9">
        <f t="shared" si="13"/>
        <v>0</v>
      </c>
      <c r="HW9">
        <f t="shared" si="13"/>
        <v>0</v>
      </c>
      <c r="HX9">
        <f t="shared" si="13"/>
        <v>0</v>
      </c>
      <c r="HY9">
        <f t="shared" si="13"/>
        <v>0</v>
      </c>
      <c r="HZ9">
        <f t="shared" si="13"/>
        <v>0</v>
      </c>
      <c r="IA9">
        <f t="shared" si="13"/>
        <v>0</v>
      </c>
      <c r="IB9">
        <f t="shared" si="13"/>
        <v>0</v>
      </c>
      <c r="IC9">
        <f t="shared" si="13"/>
        <v>0</v>
      </c>
      <c r="ID9">
        <f t="shared" si="13"/>
        <v>0</v>
      </c>
      <c r="IE9">
        <f t="shared" si="13"/>
        <v>0</v>
      </c>
      <c r="IF9">
        <f t="shared" si="13"/>
        <v>0</v>
      </c>
      <c r="IG9">
        <f t="shared" si="13"/>
        <v>0</v>
      </c>
      <c r="IH9">
        <f t="shared" si="13"/>
        <v>0</v>
      </c>
      <c r="II9">
        <f t="shared" si="13"/>
        <v>0</v>
      </c>
      <c r="IJ9">
        <f t="shared" si="13"/>
        <v>0</v>
      </c>
      <c r="IK9">
        <f t="shared" si="13"/>
        <v>0</v>
      </c>
      <c r="IL9">
        <f t="shared" si="13"/>
        <v>0</v>
      </c>
      <c r="IM9">
        <f t="shared" si="13"/>
        <v>0</v>
      </c>
      <c r="IN9">
        <f t="shared" si="13"/>
        <v>0</v>
      </c>
      <c r="IO9">
        <f t="shared" si="13"/>
        <v>0</v>
      </c>
      <c r="IP9">
        <f t="shared" si="13"/>
        <v>0</v>
      </c>
      <c r="IQ9">
        <f t="shared" si="13"/>
        <v>0</v>
      </c>
      <c r="IR9">
        <f t="shared" si="13"/>
        <v>0</v>
      </c>
      <c r="IS9">
        <f t="shared" si="13"/>
        <v>0</v>
      </c>
      <c r="IT9">
        <f t="shared" si="13"/>
        <v>0</v>
      </c>
      <c r="IU9">
        <f t="shared" si="13"/>
        <v>0</v>
      </c>
      <c r="IV9">
        <f t="shared" si="13"/>
        <v>0</v>
      </c>
      <c r="IW9">
        <f t="shared" si="13"/>
        <v>0</v>
      </c>
      <c r="IX9">
        <f t="shared" si="13"/>
        <v>0</v>
      </c>
      <c r="IY9">
        <f t="shared" si="13"/>
        <v>0</v>
      </c>
      <c r="IZ9">
        <f t="shared" si="13"/>
        <v>0</v>
      </c>
      <c r="JA9">
        <f t="shared" si="13"/>
        <v>0</v>
      </c>
      <c r="JB9">
        <f t="shared" si="13"/>
        <v>0</v>
      </c>
      <c r="JC9">
        <f t="shared" si="13"/>
        <v>0</v>
      </c>
      <c r="JD9">
        <f t="shared" si="13"/>
        <v>0</v>
      </c>
      <c r="JE9">
        <f t="shared" si="10"/>
        <v>0</v>
      </c>
      <c r="JF9">
        <f t="shared" si="10"/>
        <v>0</v>
      </c>
      <c r="JG9">
        <f t="shared" ref="JG9:LR10" si="17">IF(AND(JG$1&gt;=$E9,JG$1&lt;=$F9),$B9,0)</f>
        <v>0</v>
      </c>
      <c r="JH9">
        <f t="shared" si="17"/>
        <v>0</v>
      </c>
      <c r="JI9">
        <f t="shared" si="17"/>
        <v>0</v>
      </c>
      <c r="JJ9">
        <f t="shared" si="17"/>
        <v>0</v>
      </c>
      <c r="JK9">
        <f t="shared" si="17"/>
        <v>0</v>
      </c>
      <c r="JL9">
        <f t="shared" si="17"/>
        <v>0</v>
      </c>
      <c r="JM9">
        <f t="shared" si="17"/>
        <v>0</v>
      </c>
      <c r="JN9">
        <f t="shared" si="17"/>
        <v>0</v>
      </c>
      <c r="JO9">
        <f t="shared" si="17"/>
        <v>0</v>
      </c>
      <c r="JP9">
        <f t="shared" si="17"/>
        <v>0</v>
      </c>
      <c r="JQ9">
        <f t="shared" si="17"/>
        <v>0</v>
      </c>
      <c r="JR9">
        <f t="shared" si="17"/>
        <v>0</v>
      </c>
      <c r="JS9">
        <f t="shared" si="17"/>
        <v>0</v>
      </c>
      <c r="JT9">
        <f t="shared" si="17"/>
        <v>0</v>
      </c>
      <c r="JU9">
        <f t="shared" si="17"/>
        <v>0</v>
      </c>
      <c r="JV9">
        <f t="shared" si="17"/>
        <v>0</v>
      </c>
      <c r="JW9">
        <f t="shared" si="17"/>
        <v>0</v>
      </c>
      <c r="JX9">
        <f t="shared" si="17"/>
        <v>0</v>
      </c>
      <c r="JY9">
        <f t="shared" si="17"/>
        <v>0</v>
      </c>
      <c r="JZ9">
        <f t="shared" si="17"/>
        <v>0</v>
      </c>
      <c r="KA9">
        <f t="shared" si="17"/>
        <v>0</v>
      </c>
      <c r="KB9">
        <f t="shared" si="17"/>
        <v>0</v>
      </c>
      <c r="KC9">
        <f t="shared" si="17"/>
        <v>0</v>
      </c>
      <c r="KD9">
        <f t="shared" si="17"/>
        <v>0</v>
      </c>
      <c r="KE9">
        <f t="shared" si="17"/>
        <v>0</v>
      </c>
      <c r="KF9">
        <f t="shared" si="17"/>
        <v>0</v>
      </c>
      <c r="KG9">
        <f t="shared" si="17"/>
        <v>0</v>
      </c>
      <c r="KH9">
        <f t="shared" si="17"/>
        <v>0</v>
      </c>
      <c r="KI9">
        <f t="shared" si="17"/>
        <v>0</v>
      </c>
      <c r="KJ9">
        <f t="shared" si="17"/>
        <v>0</v>
      </c>
      <c r="KK9">
        <f t="shared" si="17"/>
        <v>0</v>
      </c>
      <c r="KL9">
        <f t="shared" si="17"/>
        <v>0</v>
      </c>
      <c r="KM9">
        <f t="shared" si="17"/>
        <v>0</v>
      </c>
      <c r="KN9">
        <f t="shared" si="17"/>
        <v>0</v>
      </c>
      <c r="KO9">
        <f t="shared" si="17"/>
        <v>0</v>
      </c>
      <c r="KP9">
        <f t="shared" si="17"/>
        <v>0</v>
      </c>
      <c r="KQ9">
        <f t="shared" si="17"/>
        <v>0</v>
      </c>
      <c r="KR9">
        <f t="shared" si="17"/>
        <v>0</v>
      </c>
      <c r="KS9">
        <f t="shared" si="17"/>
        <v>0</v>
      </c>
      <c r="KT9">
        <f t="shared" si="17"/>
        <v>0</v>
      </c>
      <c r="KU9">
        <f t="shared" si="17"/>
        <v>0</v>
      </c>
      <c r="KV9">
        <f t="shared" si="17"/>
        <v>0</v>
      </c>
      <c r="KW9">
        <f t="shared" si="17"/>
        <v>0</v>
      </c>
      <c r="KX9">
        <f t="shared" si="17"/>
        <v>0</v>
      </c>
      <c r="KY9">
        <f t="shared" si="17"/>
        <v>0</v>
      </c>
      <c r="KZ9">
        <f t="shared" si="17"/>
        <v>0</v>
      </c>
      <c r="LA9">
        <f t="shared" si="17"/>
        <v>0</v>
      </c>
      <c r="LB9">
        <f t="shared" si="17"/>
        <v>0</v>
      </c>
      <c r="LC9">
        <f t="shared" si="17"/>
        <v>0</v>
      </c>
      <c r="LD9">
        <f t="shared" si="17"/>
        <v>0</v>
      </c>
      <c r="LE9">
        <f t="shared" si="17"/>
        <v>0</v>
      </c>
      <c r="LF9">
        <f t="shared" si="17"/>
        <v>0</v>
      </c>
      <c r="LG9">
        <f t="shared" si="17"/>
        <v>0</v>
      </c>
      <c r="LH9">
        <f t="shared" si="17"/>
        <v>0</v>
      </c>
      <c r="LI9">
        <f t="shared" si="17"/>
        <v>0</v>
      </c>
      <c r="LJ9">
        <f t="shared" si="17"/>
        <v>0</v>
      </c>
      <c r="LK9">
        <f t="shared" si="17"/>
        <v>0</v>
      </c>
      <c r="LL9">
        <f t="shared" si="17"/>
        <v>0</v>
      </c>
      <c r="LM9">
        <f t="shared" si="17"/>
        <v>0</v>
      </c>
      <c r="LN9">
        <f t="shared" si="17"/>
        <v>0</v>
      </c>
      <c r="LO9">
        <f t="shared" si="17"/>
        <v>0</v>
      </c>
      <c r="LP9">
        <f t="shared" si="17"/>
        <v>0</v>
      </c>
      <c r="LQ9">
        <f t="shared" si="17"/>
        <v>0</v>
      </c>
      <c r="LR9">
        <f t="shared" si="17"/>
        <v>0</v>
      </c>
      <c r="LS9">
        <f t="shared" ref="LS9:ND10" si="18">IF(AND(LS$1&gt;=$E9,LS$1&lt;=$F9),$B9,0)</f>
        <v>0</v>
      </c>
      <c r="LT9">
        <f t="shared" si="18"/>
        <v>0</v>
      </c>
      <c r="LU9">
        <f t="shared" si="18"/>
        <v>0</v>
      </c>
      <c r="LV9">
        <f t="shared" si="18"/>
        <v>0</v>
      </c>
      <c r="LW9">
        <f t="shared" si="18"/>
        <v>0</v>
      </c>
      <c r="LX9">
        <f t="shared" si="18"/>
        <v>0</v>
      </c>
      <c r="LY9">
        <f t="shared" si="18"/>
        <v>0</v>
      </c>
      <c r="LZ9">
        <f t="shared" si="18"/>
        <v>0</v>
      </c>
      <c r="MA9">
        <f t="shared" si="18"/>
        <v>0</v>
      </c>
      <c r="MB9">
        <f t="shared" si="18"/>
        <v>0</v>
      </c>
      <c r="MC9">
        <f t="shared" si="18"/>
        <v>0</v>
      </c>
      <c r="MD9">
        <f t="shared" si="18"/>
        <v>0</v>
      </c>
      <c r="ME9">
        <f t="shared" si="18"/>
        <v>0</v>
      </c>
      <c r="MF9">
        <f t="shared" si="18"/>
        <v>0</v>
      </c>
      <c r="MG9">
        <f t="shared" si="18"/>
        <v>0</v>
      </c>
      <c r="MH9">
        <f t="shared" si="18"/>
        <v>0</v>
      </c>
      <c r="MI9">
        <f t="shared" si="18"/>
        <v>0</v>
      </c>
      <c r="MJ9">
        <f t="shared" si="18"/>
        <v>0</v>
      </c>
      <c r="MK9">
        <f t="shared" si="18"/>
        <v>0</v>
      </c>
      <c r="ML9">
        <f t="shared" si="18"/>
        <v>0</v>
      </c>
      <c r="MM9">
        <f t="shared" si="18"/>
        <v>0</v>
      </c>
      <c r="MN9">
        <f t="shared" si="18"/>
        <v>0</v>
      </c>
      <c r="MO9">
        <f t="shared" si="18"/>
        <v>0</v>
      </c>
      <c r="MP9">
        <f t="shared" si="18"/>
        <v>0</v>
      </c>
      <c r="MQ9">
        <f t="shared" si="18"/>
        <v>0</v>
      </c>
      <c r="MR9">
        <f t="shared" si="18"/>
        <v>0</v>
      </c>
      <c r="MS9">
        <f t="shared" si="18"/>
        <v>0</v>
      </c>
      <c r="MT9">
        <f t="shared" si="18"/>
        <v>0</v>
      </c>
      <c r="MU9">
        <f t="shared" si="18"/>
        <v>0</v>
      </c>
      <c r="MV9">
        <f t="shared" si="18"/>
        <v>0</v>
      </c>
      <c r="MW9">
        <f t="shared" si="18"/>
        <v>0</v>
      </c>
      <c r="MX9">
        <f t="shared" si="18"/>
        <v>0</v>
      </c>
      <c r="MY9">
        <f t="shared" si="18"/>
        <v>0</v>
      </c>
      <c r="MZ9">
        <f t="shared" si="18"/>
        <v>0</v>
      </c>
      <c r="NA9">
        <f t="shared" si="18"/>
        <v>0</v>
      </c>
      <c r="NB9">
        <f t="shared" si="18"/>
        <v>0</v>
      </c>
      <c r="NC9">
        <f t="shared" si="18"/>
        <v>0</v>
      </c>
      <c r="ND9">
        <f t="shared" si="18"/>
        <v>0</v>
      </c>
    </row>
    <row r="10" spans="1:368" x14ac:dyDescent="0.45">
      <c r="A10" t="s">
        <v>176</v>
      </c>
      <c r="B10">
        <f>(SUM(Kwaliteitsstandaard8j))/4</f>
        <v>0</v>
      </c>
      <c r="C10">
        <v>1</v>
      </c>
      <c r="D10">
        <f t="shared" si="0"/>
        <v>0.1111111111111111</v>
      </c>
      <c r="E10">
        <f t="shared" si="8"/>
        <v>320.00000000000006</v>
      </c>
      <c r="F10">
        <f>360*SUM($D$2:D10)</f>
        <v>360.00000000000006</v>
      </c>
      <c r="G10" t="s">
        <v>176</v>
      </c>
      <c r="H10">
        <f t="shared" si="7"/>
        <v>0</v>
      </c>
      <c r="I10">
        <f t="shared" si="7"/>
        <v>0</v>
      </c>
      <c r="J10">
        <f t="shared" si="7"/>
        <v>0</v>
      </c>
      <c r="K10">
        <f t="shared" si="7"/>
        <v>0</v>
      </c>
      <c r="L10">
        <f t="shared" si="7"/>
        <v>0</v>
      </c>
      <c r="M10">
        <f t="shared" si="7"/>
        <v>0</v>
      </c>
      <c r="N10">
        <f t="shared" si="7"/>
        <v>0</v>
      </c>
      <c r="O10">
        <f t="shared" si="7"/>
        <v>0</v>
      </c>
      <c r="P10">
        <f t="shared" si="7"/>
        <v>0</v>
      </c>
      <c r="Q10">
        <f t="shared" si="7"/>
        <v>0</v>
      </c>
      <c r="R10">
        <f t="shared" si="7"/>
        <v>0</v>
      </c>
      <c r="S10">
        <f t="shared" si="7"/>
        <v>0</v>
      </c>
      <c r="T10">
        <f t="shared" si="7"/>
        <v>0</v>
      </c>
      <c r="U10">
        <f t="shared" si="7"/>
        <v>0</v>
      </c>
      <c r="V10">
        <f t="shared" si="7"/>
        <v>0</v>
      </c>
      <c r="W10">
        <f t="shared" si="7"/>
        <v>0</v>
      </c>
      <c r="X10">
        <f t="shared" si="14"/>
        <v>0</v>
      </c>
      <c r="Y10">
        <f t="shared" si="14"/>
        <v>0</v>
      </c>
      <c r="Z10">
        <f t="shared" si="14"/>
        <v>0</v>
      </c>
      <c r="AA10">
        <f t="shared" si="14"/>
        <v>0</v>
      </c>
      <c r="AB10">
        <f t="shared" si="14"/>
        <v>0</v>
      </c>
      <c r="AC10">
        <f t="shared" si="14"/>
        <v>0</v>
      </c>
      <c r="AD10">
        <f t="shared" si="14"/>
        <v>0</v>
      </c>
      <c r="AE10">
        <f t="shared" si="14"/>
        <v>0</v>
      </c>
      <c r="AF10">
        <f t="shared" si="14"/>
        <v>0</v>
      </c>
      <c r="AG10">
        <f t="shared" si="14"/>
        <v>0</v>
      </c>
      <c r="AH10">
        <f t="shared" si="14"/>
        <v>0</v>
      </c>
      <c r="AI10">
        <f t="shared" si="14"/>
        <v>0</v>
      </c>
      <c r="AJ10">
        <f t="shared" si="14"/>
        <v>0</v>
      </c>
      <c r="AK10">
        <f t="shared" si="14"/>
        <v>0</v>
      </c>
      <c r="AL10">
        <f t="shared" si="14"/>
        <v>0</v>
      </c>
      <c r="AM10">
        <f t="shared" si="14"/>
        <v>0</v>
      </c>
      <c r="AN10">
        <f t="shared" si="14"/>
        <v>0</v>
      </c>
      <c r="AO10">
        <f t="shared" si="14"/>
        <v>0</v>
      </c>
      <c r="AP10">
        <f t="shared" si="14"/>
        <v>0</v>
      </c>
      <c r="AQ10">
        <f t="shared" si="14"/>
        <v>0</v>
      </c>
      <c r="AR10">
        <f t="shared" si="14"/>
        <v>0</v>
      </c>
      <c r="AS10">
        <f t="shared" si="14"/>
        <v>0</v>
      </c>
      <c r="AT10">
        <f t="shared" si="14"/>
        <v>0</v>
      </c>
      <c r="AU10">
        <f t="shared" si="14"/>
        <v>0</v>
      </c>
      <c r="AV10">
        <f t="shared" si="14"/>
        <v>0</v>
      </c>
      <c r="AW10">
        <f t="shared" si="14"/>
        <v>0</v>
      </c>
      <c r="AX10">
        <f t="shared" si="14"/>
        <v>0</v>
      </c>
      <c r="AY10">
        <f t="shared" si="14"/>
        <v>0</v>
      </c>
      <c r="AZ10">
        <f t="shared" si="14"/>
        <v>0</v>
      </c>
      <c r="BA10">
        <f t="shared" si="14"/>
        <v>0</v>
      </c>
      <c r="BB10">
        <f t="shared" si="14"/>
        <v>0</v>
      </c>
      <c r="BC10">
        <f t="shared" si="14"/>
        <v>0</v>
      </c>
      <c r="BD10">
        <f t="shared" si="14"/>
        <v>0</v>
      </c>
      <c r="BE10">
        <f t="shared" si="14"/>
        <v>0</v>
      </c>
      <c r="BF10">
        <f t="shared" si="14"/>
        <v>0</v>
      </c>
      <c r="BG10">
        <f t="shared" si="14"/>
        <v>0</v>
      </c>
      <c r="BH10">
        <f t="shared" si="14"/>
        <v>0</v>
      </c>
      <c r="BI10">
        <f t="shared" si="14"/>
        <v>0</v>
      </c>
      <c r="BJ10">
        <f t="shared" si="14"/>
        <v>0</v>
      </c>
      <c r="BK10">
        <f t="shared" si="14"/>
        <v>0</v>
      </c>
      <c r="BL10">
        <f t="shared" si="14"/>
        <v>0</v>
      </c>
      <c r="BM10">
        <f t="shared" si="14"/>
        <v>0</v>
      </c>
      <c r="BN10">
        <f t="shared" si="14"/>
        <v>0</v>
      </c>
      <c r="BO10">
        <f t="shared" si="14"/>
        <v>0</v>
      </c>
      <c r="BP10">
        <f t="shared" si="14"/>
        <v>0</v>
      </c>
      <c r="BQ10">
        <f t="shared" si="14"/>
        <v>0</v>
      </c>
      <c r="BR10">
        <f t="shared" si="14"/>
        <v>0</v>
      </c>
      <c r="BS10">
        <f t="shared" si="14"/>
        <v>0</v>
      </c>
      <c r="BT10">
        <f t="shared" si="14"/>
        <v>0</v>
      </c>
      <c r="BU10">
        <f t="shared" si="11"/>
        <v>0</v>
      </c>
      <c r="BV10">
        <f t="shared" si="11"/>
        <v>0</v>
      </c>
      <c r="BW10">
        <f t="shared" si="11"/>
        <v>0</v>
      </c>
      <c r="BX10">
        <f t="shared" si="11"/>
        <v>0</v>
      </c>
      <c r="BY10">
        <f t="shared" si="11"/>
        <v>0</v>
      </c>
      <c r="BZ10">
        <f t="shared" si="11"/>
        <v>0</v>
      </c>
      <c r="CA10">
        <f t="shared" si="11"/>
        <v>0</v>
      </c>
      <c r="CB10">
        <f t="shared" si="11"/>
        <v>0</v>
      </c>
      <c r="CC10">
        <f t="shared" si="11"/>
        <v>0</v>
      </c>
      <c r="CD10">
        <f t="shared" si="11"/>
        <v>0</v>
      </c>
      <c r="CE10">
        <f t="shared" si="11"/>
        <v>0</v>
      </c>
      <c r="CF10">
        <f t="shared" si="11"/>
        <v>0</v>
      </c>
      <c r="CG10">
        <f t="shared" si="11"/>
        <v>0</v>
      </c>
      <c r="CH10">
        <f t="shared" si="11"/>
        <v>0</v>
      </c>
      <c r="CI10">
        <f t="shared" si="11"/>
        <v>0</v>
      </c>
      <c r="CJ10">
        <f t="shared" si="11"/>
        <v>0</v>
      </c>
      <c r="CK10">
        <f t="shared" si="11"/>
        <v>0</v>
      </c>
      <c r="CL10">
        <f t="shared" si="11"/>
        <v>0</v>
      </c>
      <c r="CM10">
        <f t="shared" si="11"/>
        <v>0</v>
      </c>
      <c r="CN10">
        <f t="shared" si="11"/>
        <v>0</v>
      </c>
      <c r="CO10">
        <f t="shared" si="11"/>
        <v>0</v>
      </c>
      <c r="CP10">
        <f t="shared" si="11"/>
        <v>0</v>
      </c>
      <c r="CQ10">
        <f t="shared" si="11"/>
        <v>0</v>
      </c>
      <c r="CR10">
        <f t="shared" si="11"/>
        <v>0</v>
      </c>
      <c r="CS10">
        <f t="shared" si="11"/>
        <v>0</v>
      </c>
      <c r="CT10">
        <f t="shared" si="11"/>
        <v>0</v>
      </c>
      <c r="CU10">
        <f t="shared" si="11"/>
        <v>0</v>
      </c>
      <c r="CV10">
        <f t="shared" si="11"/>
        <v>0</v>
      </c>
      <c r="CW10">
        <f t="shared" si="11"/>
        <v>0</v>
      </c>
      <c r="CX10">
        <f t="shared" si="12"/>
        <v>0</v>
      </c>
      <c r="CY10">
        <f t="shared" si="12"/>
        <v>0</v>
      </c>
      <c r="CZ10">
        <f t="shared" si="12"/>
        <v>0</v>
      </c>
      <c r="DA10">
        <f t="shared" si="12"/>
        <v>0</v>
      </c>
      <c r="DB10">
        <f t="shared" si="12"/>
        <v>0</v>
      </c>
      <c r="DC10">
        <f t="shared" si="12"/>
        <v>0</v>
      </c>
      <c r="DD10">
        <f t="shared" si="12"/>
        <v>0</v>
      </c>
      <c r="DE10">
        <f t="shared" si="12"/>
        <v>0</v>
      </c>
      <c r="DF10">
        <f t="shared" si="12"/>
        <v>0</v>
      </c>
      <c r="DG10">
        <f t="shared" si="12"/>
        <v>0</v>
      </c>
      <c r="DH10">
        <f t="shared" si="12"/>
        <v>0</v>
      </c>
      <c r="DI10">
        <f t="shared" si="12"/>
        <v>0</v>
      </c>
      <c r="DJ10">
        <f t="shared" si="12"/>
        <v>0</v>
      </c>
      <c r="DK10">
        <f t="shared" si="12"/>
        <v>0</v>
      </c>
      <c r="DL10">
        <f t="shared" si="12"/>
        <v>0</v>
      </c>
      <c r="DM10">
        <f t="shared" si="12"/>
        <v>0</v>
      </c>
      <c r="DN10">
        <f t="shared" si="12"/>
        <v>0</v>
      </c>
      <c r="DO10">
        <f t="shared" si="12"/>
        <v>0</v>
      </c>
      <c r="DP10">
        <f t="shared" si="12"/>
        <v>0</v>
      </c>
      <c r="DQ10">
        <f t="shared" si="12"/>
        <v>0</v>
      </c>
      <c r="DR10">
        <f t="shared" si="12"/>
        <v>0</v>
      </c>
      <c r="DS10">
        <f t="shared" si="12"/>
        <v>0</v>
      </c>
      <c r="DT10">
        <f t="shared" si="12"/>
        <v>0</v>
      </c>
      <c r="DU10">
        <f t="shared" si="12"/>
        <v>0</v>
      </c>
      <c r="DV10">
        <f t="shared" si="12"/>
        <v>0</v>
      </c>
      <c r="DW10">
        <f t="shared" si="12"/>
        <v>0</v>
      </c>
      <c r="DX10">
        <f t="shared" si="12"/>
        <v>0</v>
      </c>
      <c r="DY10">
        <f t="shared" si="12"/>
        <v>0</v>
      </c>
      <c r="DZ10">
        <f t="shared" si="12"/>
        <v>0</v>
      </c>
      <c r="EA10">
        <f t="shared" si="12"/>
        <v>0</v>
      </c>
      <c r="EB10">
        <f t="shared" si="12"/>
        <v>0</v>
      </c>
      <c r="EC10">
        <f t="shared" si="12"/>
        <v>0</v>
      </c>
      <c r="ED10">
        <f t="shared" si="12"/>
        <v>0</v>
      </c>
      <c r="EE10">
        <f t="shared" si="12"/>
        <v>0</v>
      </c>
      <c r="EF10">
        <f t="shared" si="12"/>
        <v>0</v>
      </c>
      <c r="EG10">
        <f t="shared" si="12"/>
        <v>0</v>
      </c>
      <c r="EH10">
        <f t="shared" si="12"/>
        <v>0</v>
      </c>
      <c r="EI10">
        <f t="shared" si="12"/>
        <v>0</v>
      </c>
      <c r="EJ10">
        <f t="shared" si="12"/>
        <v>0</v>
      </c>
      <c r="EK10">
        <f t="shared" si="12"/>
        <v>0</v>
      </c>
      <c r="EL10">
        <f t="shared" si="12"/>
        <v>0</v>
      </c>
      <c r="EM10">
        <f t="shared" si="12"/>
        <v>0</v>
      </c>
      <c r="EN10">
        <f t="shared" si="12"/>
        <v>0</v>
      </c>
      <c r="EO10">
        <f t="shared" si="12"/>
        <v>0</v>
      </c>
      <c r="EP10">
        <f t="shared" si="12"/>
        <v>0</v>
      </c>
      <c r="EQ10">
        <f t="shared" si="12"/>
        <v>0</v>
      </c>
      <c r="ER10">
        <f t="shared" si="12"/>
        <v>0</v>
      </c>
      <c r="ES10">
        <f t="shared" si="12"/>
        <v>0</v>
      </c>
      <c r="ET10">
        <f t="shared" si="12"/>
        <v>0</v>
      </c>
      <c r="EU10">
        <f t="shared" si="12"/>
        <v>0</v>
      </c>
      <c r="EV10">
        <f t="shared" si="12"/>
        <v>0</v>
      </c>
      <c r="EW10">
        <f t="shared" si="12"/>
        <v>0</v>
      </c>
      <c r="EX10">
        <f t="shared" si="12"/>
        <v>0</v>
      </c>
      <c r="EY10">
        <f t="shared" si="12"/>
        <v>0</v>
      </c>
      <c r="EZ10">
        <f t="shared" si="12"/>
        <v>0</v>
      </c>
      <c r="FA10">
        <f t="shared" si="12"/>
        <v>0</v>
      </c>
      <c r="FB10">
        <f t="shared" si="12"/>
        <v>0</v>
      </c>
      <c r="FC10">
        <f t="shared" si="12"/>
        <v>0</v>
      </c>
      <c r="FD10">
        <f t="shared" si="12"/>
        <v>0</v>
      </c>
      <c r="FE10">
        <f t="shared" si="12"/>
        <v>0</v>
      </c>
      <c r="FF10">
        <f t="shared" si="12"/>
        <v>0</v>
      </c>
      <c r="FG10">
        <f t="shared" si="12"/>
        <v>0</v>
      </c>
      <c r="FH10">
        <f t="shared" si="12"/>
        <v>0</v>
      </c>
      <c r="FI10">
        <f t="shared" si="12"/>
        <v>0</v>
      </c>
      <c r="FJ10">
        <f t="shared" si="16"/>
        <v>0</v>
      </c>
      <c r="FK10">
        <f t="shared" si="16"/>
        <v>0</v>
      </c>
      <c r="FL10">
        <f t="shared" si="16"/>
        <v>0</v>
      </c>
      <c r="FM10">
        <f t="shared" si="16"/>
        <v>0</v>
      </c>
      <c r="FN10">
        <f t="shared" si="16"/>
        <v>0</v>
      </c>
      <c r="FO10">
        <f t="shared" si="16"/>
        <v>0</v>
      </c>
      <c r="FP10">
        <f t="shared" si="16"/>
        <v>0</v>
      </c>
      <c r="FQ10">
        <f t="shared" si="16"/>
        <v>0</v>
      </c>
      <c r="FR10">
        <f t="shared" si="16"/>
        <v>0</v>
      </c>
      <c r="FS10">
        <f t="shared" si="16"/>
        <v>0</v>
      </c>
      <c r="FT10">
        <f t="shared" si="16"/>
        <v>0</v>
      </c>
      <c r="FU10">
        <f t="shared" si="16"/>
        <v>0</v>
      </c>
      <c r="FV10">
        <f t="shared" si="16"/>
        <v>0</v>
      </c>
      <c r="FW10">
        <f t="shared" si="16"/>
        <v>0</v>
      </c>
      <c r="FX10">
        <f t="shared" si="16"/>
        <v>0</v>
      </c>
      <c r="FY10">
        <f t="shared" si="16"/>
        <v>0</v>
      </c>
      <c r="FZ10">
        <f t="shared" si="16"/>
        <v>0</v>
      </c>
      <c r="GA10">
        <f t="shared" si="16"/>
        <v>0</v>
      </c>
      <c r="GB10">
        <f t="shared" si="16"/>
        <v>0</v>
      </c>
      <c r="GC10">
        <f t="shared" si="16"/>
        <v>0</v>
      </c>
      <c r="GD10">
        <f t="shared" si="16"/>
        <v>0</v>
      </c>
      <c r="GE10">
        <f t="shared" si="16"/>
        <v>0</v>
      </c>
      <c r="GF10">
        <f t="shared" si="16"/>
        <v>0</v>
      </c>
      <c r="GG10">
        <f t="shared" si="16"/>
        <v>0</v>
      </c>
      <c r="GH10">
        <f t="shared" si="16"/>
        <v>0</v>
      </c>
      <c r="GI10">
        <f t="shared" si="16"/>
        <v>0</v>
      </c>
      <c r="GJ10">
        <f t="shared" si="16"/>
        <v>0</v>
      </c>
      <c r="GK10">
        <f t="shared" si="16"/>
        <v>0</v>
      </c>
      <c r="GL10">
        <f t="shared" si="16"/>
        <v>0</v>
      </c>
      <c r="GM10">
        <f t="shared" si="16"/>
        <v>0</v>
      </c>
      <c r="GN10">
        <f t="shared" si="16"/>
        <v>0</v>
      </c>
      <c r="GO10">
        <f t="shared" si="16"/>
        <v>0</v>
      </c>
      <c r="GP10">
        <f t="shared" si="16"/>
        <v>0</v>
      </c>
      <c r="GQ10">
        <f t="shared" si="16"/>
        <v>0</v>
      </c>
      <c r="GR10">
        <f t="shared" si="16"/>
        <v>0</v>
      </c>
      <c r="GS10">
        <f t="shared" si="16"/>
        <v>0</v>
      </c>
      <c r="GT10">
        <f t="shared" si="16"/>
        <v>0</v>
      </c>
      <c r="GU10">
        <f t="shared" si="13"/>
        <v>0</v>
      </c>
      <c r="GV10">
        <f t="shared" ref="GV10:JG10" si="19">IF(AND(GV$1&gt;=$E10,GV$1&lt;=$F10),$B10,0)</f>
        <v>0</v>
      </c>
      <c r="GW10">
        <f t="shared" si="19"/>
        <v>0</v>
      </c>
      <c r="GX10">
        <f t="shared" si="19"/>
        <v>0</v>
      </c>
      <c r="GY10">
        <f t="shared" si="19"/>
        <v>0</v>
      </c>
      <c r="GZ10">
        <f t="shared" si="19"/>
        <v>0</v>
      </c>
      <c r="HA10">
        <f t="shared" si="19"/>
        <v>0</v>
      </c>
      <c r="HB10">
        <f t="shared" si="19"/>
        <v>0</v>
      </c>
      <c r="HC10">
        <f t="shared" si="19"/>
        <v>0</v>
      </c>
      <c r="HD10">
        <f t="shared" si="19"/>
        <v>0</v>
      </c>
      <c r="HE10">
        <f t="shared" si="19"/>
        <v>0</v>
      </c>
      <c r="HF10">
        <f t="shared" si="19"/>
        <v>0</v>
      </c>
      <c r="HG10">
        <f t="shared" si="19"/>
        <v>0</v>
      </c>
      <c r="HH10">
        <f t="shared" si="19"/>
        <v>0</v>
      </c>
      <c r="HI10">
        <f t="shared" si="19"/>
        <v>0</v>
      </c>
      <c r="HJ10">
        <f t="shared" si="19"/>
        <v>0</v>
      </c>
      <c r="HK10">
        <f t="shared" si="19"/>
        <v>0</v>
      </c>
      <c r="HL10">
        <f t="shared" si="19"/>
        <v>0</v>
      </c>
      <c r="HM10">
        <f t="shared" si="19"/>
        <v>0</v>
      </c>
      <c r="HN10">
        <f t="shared" si="19"/>
        <v>0</v>
      </c>
      <c r="HO10">
        <f t="shared" si="19"/>
        <v>0</v>
      </c>
      <c r="HP10">
        <f t="shared" si="19"/>
        <v>0</v>
      </c>
      <c r="HQ10">
        <f t="shared" si="19"/>
        <v>0</v>
      </c>
      <c r="HR10">
        <f t="shared" si="19"/>
        <v>0</v>
      </c>
      <c r="HS10">
        <f t="shared" si="19"/>
        <v>0</v>
      </c>
      <c r="HT10">
        <f t="shared" si="19"/>
        <v>0</v>
      </c>
      <c r="HU10">
        <f t="shared" si="19"/>
        <v>0</v>
      </c>
      <c r="HV10">
        <f t="shared" si="19"/>
        <v>0</v>
      </c>
      <c r="HW10">
        <f t="shared" si="19"/>
        <v>0</v>
      </c>
      <c r="HX10">
        <f t="shared" si="19"/>
        <v>0</v>
      </c>
      <c r="HY10">
        <f t="shared" si="19"/>
        <v>0</v>
      </c>
      <c r="HZ10">
        <f t="shared" si="19"/>
        <v>0</v>
      </c>
      <c r="IA10">
        <f t="shared" si="19"/>
        <v>0</v>
      </c>
      <c r="IB10">
        <f t="shared" si="19"/>
        <v>0</v>
      </c>
      <c r="IC10">
        <f t="shared" si="19"/>
        <v>0</v>
      </c>
      <c r="ID10">
        <f t="shared" si="19"/>
        <v>0</v>
      </c>
      <c r="IE10">
        <f t="shared" si="19"/>
        <v>0</v>
      </c>
      <c r="IF10">
        <f t="shared" si="19"/>
        <v>0</v>
      </c>
      <c r="IG10">
        <f t="shared" si="19"/>
        <v>0</v>
      </c>
      <c r="IH10">
        <f t="shared" si="19"/>
        <v>0</v>
      </c>
      <c r="II10">
        <f t="shared" si="19"/>
        <v>0</v>
      </c>
      <c r="IJ10">
        <f t="shared" si="19"/>
        <v>0</v>
      </c>
      <c r="IK10">
        <f t="shared" si="19"/>
        <v>0</v>
      </c>
      <c r="IL10">
        <f t="shared" si="19"/>
        <v>0</v>
      </c>
      <c r="IM10">
        <f t="shared" si="19"/>
        <v>0</v>
      </c>
      <c r="IN10">
        <f t="shared" si="19"/>
        <v>0</v>
      </c>
      <c r="IO10">
        <f t="shared" si="19"/>
        <v>0</v>
      </c>
      <c r="IP10">
        <f t="shared" si="19"/>
        <v>0</v>
      </c>
      <c r="IQ10">
        <f t="shared" si="19"/>
        <v>0</v>
      </c>
      <c r="IR10">
        <f t="shared" si="19"/>
        <v>0</v>
      </c>
      <c r="IS10">
        <f t="shared" si="19"/>
        <v>0</v>
      </c>
      <c r="IT10">
        <f t="shared" si="19"/>
        <v>0</v>
      </c>
      <c r="IU10">
        <f t="shared" si="19"/>
        <v>0</v>
      </c>
      <c r="IV10">
        <f t="shared" si="19"/>
        <v>0</v>
      </c>
      <c r="IW10">
        <f t="shared" si="19"/>
        <v>0</v>
      </c>
      <c r="IX10">
        <f t="shared" si="19"/>
        <v>0</v>
      </c>
      <c r="IY10">
        <f t="shared" si="19"/>
        <v>0</v>
      </c>
      <c r="IZ10">
        <f t="shared" si="19"/>
        <v>0</v>
      </c>
      <c r="JA10">
        <f t="shared" si="19"/>
        <v>0</v>
      </c>
      <c r="JB10">
        <f t="shared" si="19"/>
        <v>0</v>
      </c>
      <c r="JC10">
        <f t="shared" si="19"/>
        <v>0</v>
      </c>
      <c r="JD10">
        <f t="shared" si="19"/>
        <v>0</v>
      </c>
      <c r="JE10">
        <f t="shared" si="19"/>
        <v>0</v>
      </c>
      <c r="JF10">
        <f t="shared" si="19"/>
        <v>0</v>
      </c>
      <c r="JG10">
        <f t="shared" si="19"/>
        <v>0</v>
      </c>
      <c r="JH10">
        <f t="shared" si="17"/>
        <v>0</v>
      </c>
      <c r="JI10">
        <f t="shared" si="17"/>
        <v>0</v>
      </c>
      <c r="JJ10">
        <f t="shared" si="17"/>
        <v>0</v>
      </c>
      <c r="JK10">
        <f t="shared" si="17"/>
        <v>0</v>
      </c>
      <c r="JL10">
        <f t="shared" si="17"/>
        <v>0</v>
      </c>
      <c r="JM10">
        <f t="shared" si="17"/>
        <v>0</v>
      </c>
      <c r="JN10">
        <f t="shared" si="17"/>
        <v>0</v>
      </c>
      <c r="JO10">
        <f t="shared" si="17"/>
        <v>0</v>
      </c>
      <c r="JP10">
        <f t="shared" si="17"/>
        <v>0</v>
      </c>
      <c r="JQ10">
        <f t="shared" si="17"/>
        <v>0</v>
      </c>
      <c r="JR10">
        <f t="shared" si="17"/>
        <v>0</v>
      </c>
      <c r="JS10">
        <f t="shared" si="17"/>
        <v>0</v>
      </c>
      <c r="JT10">
        <f t="shared" si="17"/>
        <v>0</v>
      </c>
      <c r="JU10">
        <f t="shared" si="17"/>
        <v>0</v>
      </c>
      <c r="JV10">
        <f t="shared" si="17"/>
        <v>0</v>
      </c>
      <c r="JW10">
        <f t="shared" si="17"/>
        <v>0</v>
      </c>
      <c r="JX10">
        <f t="shared" si="17"/>
        <v>0</v>
      </c>
      <c r="JY10">
        <f t="shared" si="17"/>
        <v>0</v>
      </c>
      <c r="JZ10">
        <f t="shared" si="17"/>
        <v>0</v>
      </c>
      <c r="KA10">
        <f t="shared" si="17"/>
        <v>0</v>
      </c>
      <c r="KB10">
        <f t="shared" si="17"/>
        <v>0</v>
      </c>
      <c r="KC10">
        <f t="shared" si="17"/>
        <v>0</v>
      </c>
      <c r="KD10">
        <f t="shared" si="17"/>
        <v>0</v>
      </c>
      <c r="KE10">
        <f t="shared" si="17"/>
        <v>0</v>
      </c>
      <c r="KF10">
        <f t="shared" si="17"/>
        <v>0</v>
      </c>
      <c r="KG10">
        <f t="shared" si="17"/>
        <v>0</v>
      </c>
      <c r="KH10">
        <f t="shared" si="17"/>
        <v>0</v>
      </c>
      <c r="KI10">
        <f t="shared" si="17"/>
        <v>0</v>
      </c>
      <c r="KJ10">
        <f t="shared" si="17"/>
        <v>0</v>
      </c>
      <c r="KK10">
        <f t="shared" si="17"/>
        <v>0</v>
      </c>
      <c r="KL10">
        <f t="shared" si="17"/>
        <v>0</v>
      </c>
      <c r="KM10">
        <f t="shared" si="17"/>
        <v>0</v>
      </c>
      <c r="KN10">
        <f t="shared" si="17"/>
        <v>0</v>
      </c>
      <c r="KO10">
        <f t="shared" si="17"/>
        <v>0</v>
      </c>
      <c r="KP10">
        <f t="shared" si="17"/>
        <v>0</v>
      </c>
      <c r="KQ10">
        <f t="shared" si="17"/>
        <v>0</v>
      </c>
      <c r="KR10">
        <f t="shared" si="17"/>
        <v>0</v>
      </c>
      <c r="KS10">
        <f t="shared" si="17"/>
        <v>0</v>
      </c>
      <c r="KT10">
        <f t="shared" si="17"/>
        <v>0</v>
      </c>
      <c r="KU10">
        <f t="shared" si="17"/>
        <v>0</v>
      </c>
      <c r="KV10">
        <f t="shared" si="17"/>
        <v>0</v>
      </c>
      <c r="KW10">
        <f t="shared" si="17"/>
        <v>0</v>
      </c>
      <c r="KX10">
        <f t="shared" si="17"/>
        <v>0</v>
      </c>
      <c r="KY10">
        <f t="shared" si="17"/>
        <v>0</v>
      </c>
      <c r="KZ10">
        <f t="shared" si="17"/>
        <v>0</v>
      </c>
      <c r="LA10">
        <f t="shared" si="17"/>
        <v>0</v>
      </c>
      <c r="LB10">
        <f t="shared" si="17"/>
        <v>0</v>
      </c>
      <c r="LC10">
        <f t="shared" si="17"/>
        <v>0</v>
      </c>
      <c r="LD10">
        <f t="shared" si="17"/>
        <v>0</v>
      </c>
      <c r="LE10">
        <f t="shared" si="17"/>
        <v>0</v>
      </c>
      <c r="LF10">
        <f t="shared" si="17"/>
        <v>0</v>
      </c>
      <c r="LG10">
        <f t="shared" si="17"/>
        <v>0</v>
      </c>
      <c r="LH10">
        <f t="shared" si="17"/>
        <v>0</v>
      </c>
      <c r="LI10">
        <f t="shared" si="17"/>
        <v>0</v>
      </c>
      <c r="LJ10">
        <f t="shared" si="17"/>
        <v>0</v>
      </c>
      <c r="LK10">
        <f t="shared" si="17"/>
        <v>0</v>
      </c>
      <c r="LL10">
        <f t="shared" si="17"/>
        <v>0</v>
      </c>
      <c r="LM10">
        <f t="shared" si="17"/>
        <v>0</v>
      </c>
      <c r="LN10">
        <f t="shared" si="17"/>
        <v>0</v>
      </c>
      <c r="LO10">
        <f t="shared" si="17"/>
        <v>0</v>
      </c>
      <c r="LP10">
        <f t="shared" si="17"/>
        <v>0</v>
      </c>
      <c r="LQ10">
        <f t="shared" si="17"/>
        <v>0</v>
      </c>
      <c r="LR10">
        <f t="shared" si="17"/>
        <v>0</v>
      </c>
      <c r="LS10">
        <f t="shared" si="18"/>
        <v>0</v>
      </c>
      <c r="LT10">
        <f t="shared" si="18"/>
        <v>0</v>
      </c>
      <c r="LU10">
        <f t="shared" si="18"/>
        <v>0</v>
      </c>
      <c r="LV10">
        <f t="shared" si="18"/>
        <v>0</v>
      </c>
      <c r="LW10">
        <f t="shared" si="18"/>
        <v>0</v>
      </c>
      <c r="LX10">
        <f t="shared" si="18"/>
        <v>0</v>
      </c>
      <c r="LY10">
        <f t="shared" si="18"/>
        <v>0</v>
      </c>
      <c r="LZ10">
        <f t="shared" si="18"/>
        <v>0</v>
      </c>
      <c r="MA10">
        <f t="shared" si="18"/>
        <v>0</v>
      </c>
      <c r="MB10">
        <f t="shared" si="18"/>
        <v>0</v>
      </c>
      <c r="MC10">
        <f t="shared" si="18"/>
        <v>0</v>
      </c>
      <c r="MD10">
        <f t="shared" si="18"/>
        <v>0</v>
      </c>
      <c r="ME10">
        <f t="shared" si="18"/>
        <v>0</v>
      </c>
      <c r="MF10">
        <f t="shared" si="18"/>
        <v>0</v>
      </c>
      <c r="MG10">
        <f t="shared" si="18"/>
        <v>0</v>
      </c>
      <c r="MH10">
        <f t="shared" si="18"/>
        <v>0</v>
      </c>
      <c r="MI10">
        <f t="shared" si="18"/>
        <v>0</v>
      </c>
      <c r="MJ10">
        <f t="shared" si="18"/>
        <v>0</v>
      </c>
      <c r="MK10">
        <f t="shared" si="18"/>
        <v>0</v>
      </c>
      <c r="ML10">
        <f t="shared" si="18"/>
        <v>0</v>
      </c>
      <c r="MM10">
        <f t="shared" si="18"/>
        <v>0</v>
      </c>
      <c r="MN10">
        <f t="shared" si="18"/>
        <v>0</v>
      </c>
      <c r="MO10">
        <f t="shared" si="18"/>
        <v>0</v>
      </c>
      <c r="MP10">
        <f t="shared" si="18"/>
        <v>0</v>
      </c>
      <c r="MQ10">
        <f t="shared" si="18"/>
        <v>0</v>
      </c>
      <c r="MR10">
        <f t="shared" si="18"/>
        <v>0</v>
      </c>
      <c r="MS10">
        <f t="shared" si="18"/>
        <v>0</v>
      </c>
      <c r="MT10">
        <f t="shared" si="18"/>
        <v>0</v>
      </c>
      <c r="MU10">
        <f t="shared" si="18"/>
        <v>0</v>
      </c>
      <c r="MV10">
        <f t="shared" si="18"/>
        <v>0</v>
      </c>
      <c r="MW10">
        <f t="shared" si="18"/>
        <v>0</v>
      </c>
      <c r="MX10">
        <f t="shared" si="18"/>
        <v>0</v>
      </c>
      <c r="MY10">
        <f t="shared" si="18"/>
        <v>0</v>
      </c>
      <c r="MZ10">
        <f t="shared" si="18"/>
        <v>0</v>
      </c>
      <c r="NA10">
        <f t="shared" si="18"/>
        <v>0</v>
      </c>
      <c r="NB10">
        <f t="shared" si="18"/>
        <v>0</v>
      </c>
      <c r="NC10">
        <f t="shared" si="18"/>
        <v>0</v>
      </c>
      <c r="ND10">
        <f t="shared" si="18"/>
        <v>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18"/>
  <sheetViews>
    <sheetView tabSelected="1" zoomScale="70" zoomScaleNormal="70" workbookViewId="0">
      <selection activeCell="H249" sqref="H249"/>
    </sheetView>
  </sheetViews>
  <sheetFormatPr defaultColWidth="0" defaultRowHeight="13.5" zeroHeight="1" x14ac:dyDescent="0.35"/>
  <cols>
    <col min="1" max="1" width="3.19921875" style="7" customWidth="1"/>
    <col min="2" max="2" width="1.9296875" style="7" customWidth="1"/>
    <col min="3" max="3" width="4.53125" style="31" customWidth="1"/>
    <col min="4" max="4" width="43.86328125" style="9" customWidth="1"/>
    <col min="5" max="5" width="79.53125" style="168" customWidth="1"/>
    <col min="6" max="6" width="2.19921875" style="168" customWidth="1"/>
    <col min="7" max="7" width="29" style="278" customWidth="1"/>
    <col min="8" max="8" width="2.19921875" style="9" customWidth="1"/>
    <col min="9" max="9" width="1.9296875" style="8" customWidth="1"/>
    <col min="10" max="10" width="15" style="9" hidden="1" customWidth="1"/>
    <col min="11" max="11" width="18" style="60" hidden="1" customWidth="1"/>
    <col min="12" max="12" width="15.19921875" style="9" hidden="1" customWidth="1"/>
    <col min="13" max="16384" width="9.06640625" style="7" hidden="1"/>
  </cols>
  <sheetData>
    <row r="1" spans="1:12" ht="14" customHeight="1" thickBot="1" x14ac:dyDescent="0.4">
      <c r="A1" s="2"/>
      <c r="B1" s="2"/>
      <c r="C1" s="3"/>
      <c r="D1" s="4"/>
      <c r="E1" s="134"/>
      <c r="F1" s="134"/>
      <c r="G1" s="237"/>
      <c r="H1" s="4"/>
      <c r="I1" s="5"/>
      <c r="J1" s="6"/>
      <c r="K1" s="59"/>
      <c r="L1" s="6"/>
    </row>
    <row r="2" spans="1:12" ht="7.05" customHeight="1" x14ac:dyDescent="0.35">
      <c r="A2" s="2"/>
      <c r="B2" s="10"/>
      <c r="C2" s="11"/>
      <c r="D2" s="12"/>
      <c r="E2" s="135"/>
      <c r="F2" s="135"/>
      <c r="G2" s="238"/>
      <c r="H2" s="12"/>
      <c r="I2" s="13"/>
      <c r="J2" s="6"/>
      <c r="K2" s="59"/>
      <c r="L2" s="6"/>
    </row>
    <row r="3" spans="1:12" ht="216" customHeight="1" x14ac:dyDescent="0.35">
      <c r="A3" s="2"/>
      <c r="B3" s="14"/>
      <c r="C3" s="285" t="s">
        <v>83</v>
      </c>
      <c r="D3" s="285"/>
      <c r="E3" s="285"/>
      <c r="F3" s="176"/>
      <c r="G3" s="239"/>
      <c r="H3" s="108"/>
      <c r="I3" s="15"/>
    </row>
    <row r="4" spans="1:12" ht="7.05" customHeight="1" x14ac:dyDescent="0.35">
      <c r="A4" s="2"/>
      <c r="B4" s="14"/>
      <c r="C4" s="40"/>
      <c r="D4" s="40"/>
      <c r="E4" s="136"/>
      <c r="F4" s="136"/>
      <c r="G4" s="240"/>
      <c r="H4" s="40"/>
      <c r="I4" s="15"/>
    </row>
    <row r="5" spans="1:12" ht="58.5" customHeight="1" x14ac:dyDescent="0.35">
      <c r="A5" s="2"/>
      <c r="B5" s="14"/>
      <c r="C5" s="285" t="s">
        <v>181</v>
      </c>
      <c r="D5" s="285"/>
      <c r="E5" s="285"/>
      <c r="F5" s="176"/>
      <c r="G5" s="239"/>
      <c r="H5" s="108"/>
      <c r="I5" s="15"/>
    </row>
    <row r="6" spans="1:12" ht="7.05" customHeight="1" thickBot="1" x14ac:dyDescent="0.4">
      <c r="A6" s="2"/>
      <c r="B6" s="27"/>
      <c r="C6" s="29"/>
      <c r="D6" s="29"/>
      <c r="E6" s="137"/>
      <c r="F6" s="137"/>
      <c r="G6" s="241"/>
      <c r="H6" s="29"/>
      <c r="I6" s="30"/>
    </row>
    <row r="7" spans="1:12" ht="7.05" customHeight="1" thickBot="1" x14ac:dyDescent="0.4">
      <c r="A7" s="2"/>
      <c r="B7" s="2"/>
      <c r="C7" s="3"/>
      <c r="D7" s="4"/>
      <c r="E7" s="134"/>
      <c r="F7" s="134"/>
      <c r="G7" s="237"/>
      <c r="H7" s="4"/>
      <c r="I7" s="5"/>
    </row>
    <row r="8" spans="1:12" ht="7.05" customHeight="1" x14ac:dyDescent="0.35">
      <c r="A8" s="2"/>
      <c r="B8" s="10"/>
      <c r="C8" s="11"/>
      <c r="D8" s="12"/>
      <c r="E8" s="135"/>
      <c r="F8" s="135"/>
      <c r="G8" s="238"/>
      <c r="H8" s="12"/>
      <c r="I8" s="13"/>
    </row>
    <row r="9" spans="1:12" ht="17.649999999999999" x14ac:dyDescent="0.35">
      <c r="A9" s="2"/>
      <c r="B9" s="14"/>
      <c r="C9" s="294" t="s">
        <v>22</v>
      </c>
      <c r="D9" s="294"/>
      <c r="E9" s="294"/>
      <c r="F9" s="182"/>
      <c r="G9" s="242" t="s">
        <v>276</v>
      </c>
      <c r="H9" s="43"/>
      <c r="I9" s="15"/>
    </row>
    <row r="10" spans="1:12" s="21" customFormat="1" ht="7.05" customHeight="1" x14ac:dyDescent="0.4">
      <c r="A10" s="16"/>
      <c r="B10" s="17"/>
      <c r="C10" s="18"/>
      <c r="D10" s="19"/>
      <c r="E10" s="138"/>
      <c r="F10" s="138"/>
      <c r="G10" s="243"/>
      <c r="H10" s="19"/>
      <c r="I10" s="20"/>
      <c r="J10" s="6"/>
      <c r="K10" s="59"/>
      <c r="L10" s="6"/>
    </row>
    <row r="11" spans="1:12" ht="30.75" customHeight="1" x14ac:dyDescent="0.35">
      <c r="A11" s="2"/>
      <c r="B11" s="14"/>
      <c r="C11" s="22" t="s">
        <v>0</v>
      </c>
      <c r="D11" s="297" t="s">
        <v>26</v>
      </c>
      <c r="E11" s="297"/>
      <c r="F11" s="185"/>
      <c r="G11" s="244" t="s">
        <v>3</v>
      </c>
      <c r="H11" s="22"/>
      <c r="I11" s="15"/>
      <c r="K11" s="60">
        <v>1</v>
      </c>
    </row>
    <row r="12" spans="1:12" x14ac:dyDescent="0.35">
      <c r="A12" s="2"/>
      <c r="B12" s="14"/>
      <c r="C12" s="23"/>
      <c r="D12" s="24"/>
      <c r="E12" s="139"/>
      <c r="F12" s="139"/>
      <c r="G12" s="245"/>
      <c r="H12" s="22"/>
      <c r="I12" s="15"/>
      <c r="J12" s="7"/>
      <c r="K12" s="60" t="b">
        <v>0</v>
      </c>
    </row>
    <row r="13" spans="1:12" x14ac:dyDescent="0.35">
      <c r="A13" s="2"/>
      <c r="B13" s="14"/>
      <c r="C13" s="23"/>
      <c r="D13" s="4"/>
      <c r="E13" s="170" t="s">
        <v>209</v>
      </c>
      <c r="F13" s="170"/>
      <c r="G13" s="246"/>
      <c r="H13" s="22"/>
      <c r="I13" s="15"/>
      <c r="J13" s="7"/>
      <c r="K13" s="60" t="b">
        <v>0</v>
      </c>
    </row>
    <row r="14" spans="1:12" x14ac:dyDescent="0.35">
      <c r="A14" s="2"/>
      <c r="B14" s="14"/>
      <c r="C14" s="22" t="s">
        <v>1</v>
      </c>
      <c r="D14" s="297" t="s">
        <v>27</v>
      </c>
      <c r="E14" s="297"/>
      <c r="F14" s="185"/>
      <c r="G14" s="244" t="s">
        <v>3</v>
      </c>
      <c r="H14" s="22"/>
      <c r="I14" s="15"/>
      <c r="K14" s="60">
        <v>1</v>
      </c>
    </row>
    <row r="15" spans="1:12" ht="28.6" customHeight="1" x14ac:dyDescent="0.35">
      <c r="A15" s="2"/>
      <c r="B15" s="14"/>
      <c r="C15" s="23"/>
      <c r="D15" s="66"/>
      <c r="E15" s="140" t="s">
        <v>122</v>
      </c>
      <c r="F15" s="235"/>
      <c r="G15" s="247"/>
      <c r="H15" s="47"/>
      <c r="I15" s="15"/>
      <c r="J15" s="9">
        <f>IF(K15=TRUE,10,0)</f>
        <v>0</v>
      </c>
      <c r="K15" s="60" t="b">
        <v>0</v>
      </c>
    </row>
    <row r="16" spans="1:12" ht="28.6" customHeight="1" x14ac:dyDescent="0.35">
      <c r="A16" s="2"/>
      <c r="B16" s="14"/>
      <c r="C16" s="23"/>
      <c r="D16" s="68"/>
      <c r="E16" s="141" t="s">
        <v>117</v>
      </c>
      <c r="F16" s="236"/>
      <c r="G16" s="248"/>
      <c r="H16" s="47"/>
      <c r="I16" s="15"/>
      <c r="J16" s="9">
        <f>IF(K16=TRUE,5,0)</f>
        <v>0</v>
      </c>
      <c r="K16" s="60" t="b">
        <v>0</v>
      </c>
    </row>
    <row r="17" spans="1:11" ht="42" customHeight="1" x14ac:dyDescent="0.35">
      <c r="A17" s="2"/>
      <c r="B17" s="14"/>
      <c r="C17" s="22" t="s">
        <v>5</v>
      </c>
      <c r="D17" s="297" t="s">
        <v>28</v>
      </c>
      <c r="E17" s="297"/>
      <c r="F17" s="185"/>
      <c r="G17" s="244" t="s">
        <v>3</v>
      </c>
      <c r="H17" s="22"/>
      <c r="I17" s="15"/>
      <c r="K17" s="60">
        <v>1</v>
      </c>
    </row>
    <row r="18" spans="1:11" ht="13.9" x14ac:dyDescent="0.35">
      <c r="A18" s="2"/>
      <c r="B18" s="14"/>
      <c r="C18" s="23"/>
      <c r="D18" s="24"/>
      <c r="E18" s="139"/>
      <c r="F18" s="142"/>
      <c r="G18" s="248"/>
      <c r="H18" s="25"/>
      <c r="I18" s="15"/>
      <c r="K18" s="60" t="b">
        <v>0</v>
      </c>
    </row>
    <row r="19" spans="1:11" ht="13.9" x14ac:dyDescent="0.35">
      <c r="A19" s="2"/>
      <c r="B19" s="14"/>
      <c r="C19" s="23"/>
      <c r="D19" s="4"/>
      <c r="E19" s="139" t="s">
        <v>277</v>
      </c>
      <c r="F19" s="142"/>
      <c r="G19" s="248"/>
      <c r="H19" s="25"/>
      <c r="I19" s="15"/>
      <c r="K19" s="60" t="b">
        <v>0</v>
      </c>
    </row>
    <row r="20" spans="1:11" ht="27" customHeight="1" x14ac:dyDescent="0.35">
      <c r="A20" s="2"/>
      <c r="B20" s="14"/>
      <c r="C20" s="22" t="s">
        <v>29</v>
      </c>
      <c r="D20" s="297" t="s">
        <v>216</v>
      </c>
      <c r="E20" s="297"/>
      <c r="F20" s="185"/>
      <c r="G20" s="244" t="s">
        <v>3</v>
      </c>
      <c r="H20" s="22"/>
      <c r="I20" s="15"/>
      <c r="K20" s="60">
        <v>1</v>
      </c>
    </row>
    <row r="21" spans="1:11" ht="28.6" customHeight="1" x14ac:dyDescent="0.35">
      <c r="A21" s="2"/>
      <c r="B21" s="14"/>
      <c r="C21" s="23"/>
      <c r="D21" s="69"/>
      <c r="E21" s="140" t="s">
        <v>122</v>
      </c>
      <c r="F21" s="235"/>
      <c r="G21" s="247"/>
      <c r="H21" s="47"/>
      <c r="I21" s="15"/>
      <c r="J21" s="9">
        <f>IF(K21=TRUE,5,0)</f>
        <v>0</v>
      </c>
      <c r="K21" s="60" t="b">
        <v>0</v>
      </c>
    </row>
    <row r="22" spans="1:11" ht="28.6" customHeight="1" x14ac:dyDescent="0.35">
      <c r="A22" s="2"/>
      <c r="B22" s="14"/>
      <c r="C22" s="23"/>
      <c r="D22" s="69"/>
      <c r="E22" s="141" t="s">
        <v>117</v>
      </c>
      <c r="F22" s="236"/>
      <c r="G22" s="248"/>
      <c r="H22" s="47"/>
      <c r="I22" s="15"/>
      <c r="J22" s="9">
        <f>IF(K22=TRUE,3,0)</f>
        <v>0</v>
      </c>
      <c r="K22" s="60" t="b">
        <v>0</v>
      </c>
    </row>
    <row r="23" spans="1:11" x14ac:dyDescent="0.35">
      <c r="A23" s="2"/>
      <c r="B23" s="14"/>
      <c r="C23" s="22" t="s">
        <v>30</v>
      </c>
      <c r="D23" s="298" t="s">
        <v>226</v>
      </c>
      <c r="E23" s="298"/>
      <c r="F23" s="186"/>
      <c r="G23" s="249" t="s">
        <v>278</v>
      </c>
      <c r="H23" s="22"/>
      <c r="I23" s="15"/>
      <c r="K23" s="60">
        <v>1</v>
      </c>
    </row>
    <row r="24" spans="1:11" ht="28.6" customHeight="1" x14ac:dyDescent="0.35">
      <c r="A24" s="2"/>
      <c r="B24" s="14"/>
      <c r="C24" s="23"/>
      <c r="D24" s="67"/>
      <c r="E24" s="140" t="s">
        <v>122</v>
      </c>
      <c r="F24" s="235"/>
      <c r="G24" s="247"/>
      <c r="H24" s="48"/>
      <c r="I24" s="15"/>
      <c r="J24" s="9">
        <f>IF(K24=TRUE,4,0)</f>
        <v>0</v>
      </c>
      <c r="K24" s="60" t="b">
        <v>0</v>
      </c>
    </row>
    <row r="25" spans="1:11" ht="28.6" customHeight="1" x14ac:dyDescent="0.35">
      <c r="A25" s="2"/>
      <c r="B25" s="14"/>
      <c r="C25" s="23"/>
      <c r="D25" s="67"/>
      <c r="E25" s="141" t="s">
        <v>117</v>
      </c>
      <c r="F25" s="236"/>
      <c r="G25" s="248"/>
      <c r="H25" s="48"/>
      <c r="I25" s="15"/>
      <c r="J25" s="9">
        <f>IF(K25=TRUE,3,0)</f>
        <v>0</v>
      </c>
      <c r="K25" s="60" t="b">
        <v>0</v>
      </c>
    </row>
    <row r="26" spans="1:11" ht="14.2" customHeight="1" x14ac:dyDescent="0.35">
      <c r="A26" s="2"/>
      <c r="B26" s="14"/>
      <c r="C26" s="22" t="s">
        <v>15</v>
      </c>
      <c r="D26" s="297" t="s">
        <v>87</v>
      </c>
      <c r="E26" s="297"/>
      <c r="F26" s="185"/>
      <c r="G26" s="244" t="s">
        <v>4</v>
      </c>
      <c r="H26" s="22"/>
      <c r="I26" s="15"/>
      <c r="K26" s="60">
        <v>2</v>
      </c>
    </row>
    <row r="27" spans="1:11" ht="28.6" customHeight="1" x14ac:dyDescent="0.35">
      <c r="A27" s="2"/>
      <c r="B27" s="14"/>
      <c r="C27" s="23"/>
      <c r="D27" s="67"/>
      <c r="E27" s="140" t="s">
        <v>121</v>
      </c>
      <c r="F27" s="235"/>
      <c r="G27" s="247"/>
      <c r="H27" s="48"/>
      <c r="I27" s="15"/>
      <c r="J27" s="9">
        <f>IF(K27=TRUE,10,0)</f>
        <v>0</v>
      </c>
      <c r="K27" s="60" t="b">
        <v>0</v>
      </c>
    </row>
    <row r="28" spans="1:11" ht="13.9" x14ac:dyDescent="0.35">
      <c r="A28" s="2"/>
      <c r="B28" s="14"/>
      <c r="C28" s="23"/>
      <c r="D28" s="67"/>
      <c r="E28" s="170" t="s">
        <v>210</v>
      </c>
      <c r="F28" s="170"/>
      <c r="G28" s="246"/>
      <c r="H28" s="48"/>
      <c r="I28" s="15"/>
      <c r="K28" s="60" t="b">
        <v>0</v>
      </c>
    </row>
    <row r="29" spans="1:11" x14ac:dyDescent="0.35">
      <c r="A29" s="2"/>
      <c r="B29" s="14"/>
      <c r="C29" s="22" t="s">
        <v>6</v>
      </c>
      <c r="D29" s="297" t="s">
        <v>31</v>
      </c>
      <c r="E29" s="297"/>
      <c r="F29" s="185"/>
      <c r="G29" s="244" t="s">
        <v>4</v>
      </c>
      <c r="H29" s="22"/>
      <c r="I29" s="15"/>
      <c r="K29" s="60">
        <v>2</v>
      </c>
    </row>
    <row r="30" spans="1:11" ht="28.6" customHeight="1" x14ac:dyDescent="0.35">
      <c r="A30" s="2"/>
      <c r="B30" s="14"/>
      <c r="C30" s="23"/>
      <c r="D30" s="67"/>
      <c r="E30" s="144" t="s">
        <v>120</v>
      </c>
      <c r="F30" s="235"/>
      <c r="G30" s="247"/>
      <c r="H30" s="49"/>
      <c r="I30" s="15"/>
      <c r="J30" s="9">
        <f>IF(K30=TRUE,10,0)</f>
        <v>0</v>
      </c>
      <c r="K30" s="60" t="b">
        <v>0</v>
      </c>
    </row>
    <row r="31" spans="1:11" x14ac:dyDescent="0.35">
      <c r="A31" s="2"/>
      <c r="B31" s="14"/>
      <c r="C31" s="23"/>
      <c r="D31" s="55"/>
      <c r="E31" s="143"/>
      <c r="F31" s="143"/>
      <c r="G31" s="250"/>
      <c r="H31" s="49"/>
      <c r="I31" s="15"/>
      <c r="K31" s="60" t="b">
        <v>0</v>
      </c>
    </row>
    <row r="32" spans="1:11" ht="7.05" customHeight="1" x14ac:dyDescent="0.35">
      <c r="A32" s="2"/>
      <c r="B32" s="14"/>
      <c r="C32" s="23"/>
      <c r="D32" s="70"/>
      <c r="E32" s="142"/>
      <c r="F32" s="142"/>
      <c r="G32" s="248"/>
      <c r="H32" s="49"/>
      <c r="I32" s="15"/>
    </row>
    <row r="33" spans="1:12" ht="7.15" customHeight="1" thickBot="1" x14ac:dyDescent="0.4">
      <c r="A33" s="2"/>
      <c r="B33" s="27"/>
      <c r="C33" s="28"/>
      <c r="D33" s="29"/>
      <c r="E33" s="137"/>
      <c r="F33" s="137"/>
      <c r="G33" s="241"/>
      <c r="H33" s="29"/>
      <c r="I33" s="30"/>
    </row>
    <row r="34" spans="1:12" ht="7.15" customHeight="1" thickBot="1" x14ac:dyDescent="0.4">
      <c r="A34" s="2"/>
      <c r="B34" s="92"/>
      <c r="C34" s="71"/>
      <c r="D34" s="40"/>
      <c r="E34" s="136"/>
      <c r="F34" s="136"/>
      <c r="G34" s="240"/>
      <c r="H34" s="40"/>
      <c r="I34" s="93"/>
    </row>
    <row r="35" spans="1:12" ht="7.05" customHeight="1" x14ac:dyDescent="0.35">
      <c r="A35" s="2"/>
      <c r="B35" s="10"/>
      <c r="C35" s="11"/>
      <c r="D35" s="12"/>
      <c r="E35" s="135"/>
      <c r="F35" s="135"/>
      <c r="G35" s="238"/>
      <c r="H35" s="12"/>
      <c r="I35" s="13"/>
    </row>
    <row r="36" spans="1:12" ht="17.649999999999999" x14ac:dyDescent="0.35">
      <c r="A36" s="2"/>
      <c r="B36" s="14"/>
      <c r="C36" s="295" t="s">
        <v>23</v>
      </c>
      <c r="D36" s="295"/>
      <c r="E36" s="295"/>
      <c r="F36" s="183"/>
      <c r="G36" s="251"/>
      <c r="H36" s="95"/>
      <c r="I36" s="15"/>
    </row>
    <row r="37" spans="1:12" ht="7.15" customHeight="1" x14ac:dyDescent="0.35">
      <c r="A37" s="2"/>
      <c r="B37" s="14"/>
      <c r="C37" s="96"/>
      <c r="D37" s="96"/>
      <c r="E37" s="145"/>
      <c r="F37" s="145"/>
      <c r="G37" s="252"/>
      <c r="H37" s="96"/>
      <c r="I37" s="15"/>
    </row>
    <row r="38" spans="1:12" ht="44.25" customHeight="1" x14ac:dyDescent="0.35">
      <c r="A38" s="2"/>
      <c r="B38" s="14"/>
      <c r="C38" s="296" t="s">
        <v>32</v>
      </c>
      <c r="D38" s="296"/>
      <c r="E38" s="296"/>
      <c r="F38" s="184"/>
      <c r="G38" s="253"/>
      <c r="H38" s="97"/>
      <c r="I38" s="15"/>
    </row>
    <row r="39" spans="1:12" ht="7.15" customHeight="1" x14ac:dyDescent="0.35">
      <c r="A39" s="2"/>
      <c r="B39" s="14"/>
      <c r="C39" s="40"/>
      <c r="D39" s="41"/>
      <c r="E39" s="146"/>
      <c r="F39" s="146"/>
      <c r="G39" s="254"/>
      <c r="H39" s="41"/>
      <c r="I39" s="15"/>
    </row>
    <row r="40" spans="1:12" ht="14.35" customHeight="1" x14ac:dyDescent="0.35">
      <c r="A40" s="2"/>
      <c r="B40" s="14"/>
      <c r="C40" s="281" t="s">
        <v>33</v>
      </c>
      <c r="D40" s="281"/>
      <c r="E40" s="281"/>
      <c r="F40" s="173"/>
      <c r="G40" s="255"/>
      <c r="H40" s="98"/>
      <c r="I40" s="15"/>
    </row>
    <row r="41" spans="1:12" ht="14.35" customHeight="1" x14ac:dyDescent="0.35">
      <c r="A41" s="2"/>
      <c r="B41" s="14"/>
      <c r="C41" s="56" t="s">
        <v>34</v>
      </c>
      <c r="D41" s="283" t="s">
        <v>35</v>
      </c>
      <c r="E41" s="283"/>
      <c r="F41" s="174"/>
      <c r="G41" s="256" t="s">
        <v>279</v>
      </c>
      <c r="H41" s="65"/>
      <c r="I41" s="15"/>
      <c r="K41" s="60">
        <v>3</v>
      </c>
      <c r="L41" s="9" t="s">
        <v>36</v>
      </c>
    </row>
    <row r="42" spans="1:12" ht="13.9" x14ac:dyDescent="0.35">
      <c r="A42" s="2"/>
      <c r="B42" s="14"/>
      <c r="C42" s="51"/>
      <c r="D42" s="57"/>
      <c r="E42" s="147"/>
      <c r="F42" s="147"/>
      <c r="G42" s="257"/>
      <c r="H42" s="52"/>
      <c r="I42" s="15"/>
      <c r="J42" s="9">
        <f>IF(K42=TRUE,4,0)</f>
        <v>0</v>
      </c>
      <c r="K42" s="60" t="b">
        <v>0</v>
      </c>
    </row>
    <row r="43" spans="1:12" ht="28.6" customHeight="1" x14ac:dyDescent="0.35">
      <c r="A43" s="2"/>
      <c r="B43" s="14"/>
      <c r="C43" s="51"/>
      <c r="D43" s="99"/>
      <c r="E43" s="171" t="s">
        <v>217</v>
      </c>
      <c r="F43" s="233"/>
      <c r="G43" s="258"/>
      <c r="H43" s="52"/>
      <c r="I43" s="15"/>
      <c r="K43" s="60" t="b">
        <v>0</v>
      </c>
    </row>
    <row r="44" spans="1:12" ht="14.35" customHeight="1" x14ac:dyDescent="0.35">
      <c r="A44" s="2"/>
      <c r="B44" s="14"/>
      <c r="C44" s="56" t="s">
        <v>37</v>
      </c>
      <c r="D44" s="291" t="s">
        <v>38</v>
      </c>
      <c r="E44" s="283"/>
      <c r="F44" s="174"/>
      <c r="G44" s="256"/>
      <c r="H44" s="44"/>
      <c r="I44" s="15"/>
      <c r="K44" s="60">
        <v>3</v>
      </c>
      <c r="L44" s="9" t="s">
        <v>88</v>
      </c>
    </row>
    <row r="45" spans="1:12" x14ac:dyDescent="0.35">
      <c r="A45" s="2"/>
      <c r="B45" s="14"/>
      <c r="C45" s="56"/>
      <c r="D45" s="54"/>
      <c r="E45" s="149"/>
      <c r="F45" s="228"/>
      <c r="G45" s="256" t="s">
        <v>280</v>
      </c>
      <c r="H45" s="100"/>
      <c r="I45" s="15"/>
      <c r="K45" s="60" t="b">
        <v>0</v>
      </c>
    </row>
    <row r="46" spans="1:12" ht="28.6" customHeight="1" x14ac:dyDescent="0.35">
      <c r="A46" s="2"/>
      <c r="B46" s="14"/>
      <c r="C46" s="56"/>
      <c r="D46" s="54"/>
      <c r="E46" s="144" t="s">
        <v>115</v>
      </c>
      <c r="F46" s="157"/>
      <c r="G46" s="259"/>
      <c r="H46" s="100"/>
      <c r="I46" s="15"/>
      <c r="J46" s="9">
        <f>IF(K46=TRUE,4,0)</f>
        <v>0</v>
      </c>
      <c r="K46" s="60" t="b">
        <v>0</v>
      </c>
    </row>
    <row r="47" spans="1:12" ht="28.6" customHeight="1" x14ac:dyDescent="0.35">
      <c r="A47" s="2"/>
      <c r="B47" s="14"/>
      <c r="C47" s="56"/>
      <c r="D47" s="54"/>
      <c r="E47" s="144" t="s">
        <v>114</v>
      </c>
      <c r="F47" s="157"/>
      <c r="G47" s="259"/>
      <c r="H47" s="100"/>
      <c r="I47" s="15"/>
      <c r="K47" s="60" t="b">
        <v>0</v>
      </c>
    </row>
    <row r="48" spans="1:12" ht="28.6" customHeight="1" x14ac:dyDescent="0.35">
      <c r="A48" s="2"/>
      <c r="B48" s="14"/>
      <c r="C48" s="56"/>
      <c r="D48" s="54"/>
      <c r="E48" s="144" t="s">
        <v>91</v>
      </c>
      <c r="F48" s="157"/>
      <c r="G48" s="259"/>
      <c r="H48" s="100"/>
      <c r="I48" s="15"/>
      <c r="K48" s="60" t="b">
        <v>0</v>
      </c>
    </row>
    <row r="49" spans="1:12" ht="28.6" customHeight="1" x14ac:dyDescent="0.35">
      <c r="A49" s="2"/>
      <c r="B49" s="14"/>
      <c r="C49" s="56" t="s">
        <v>39</v>
      </c>
      <c r="D49" s="283" t="s">
        <v>40</v>
      </c>
      <c r="E49" s="283"/>
      <c r="F49" s="174"/>
      <c r="G49" s="256" t="s">
        <v>282</v>
      </c>
      <c r="H49" s="65"/>
      <c r="I49" s="15"/>
      <c r="K49" s="60">
        <v>3</v>
      </c>
      <c r="L49" s="9" t="s">
        <v>43</v>
      </c>
    </row>
    <row r="50" spans="1:12" ht="13.9" x14ac:dyDescent="0.35">
      <c r="A50" s="2"/>
      <c r="B50" s="14"/>
      <c r="C50" s="51"/>
      <c r="D50" s="57"/>
      <c r="E50" s="147"/>
      <c r="F50" s="147"/>
      <c r="G50" s="257"/>
      <c r="H50" s="52"/>
      <c r="I50" s="15"/>
      <c r="J50" s="9">
        <f>IF(K50=TRUE,4,0)</f>
        <v>0</v>
      </c>
      <c r="K50" s="60" t="b">
        <v>0</v>
      </c>
    </row>
    <row r="51" spans="1:12" ht="28.6" customHeight="1" x14ac:dyDescent="0.35">
      <c r="A51" s="2"/>
      <c r="B51" s="14"/>
      <c r="C51" s="51"/>
      <c r="D51" s="57"/>
      <c r="E51" s="148" t="s">
        <v>218</v>
      </c>
      <c r="F51" s="158"/>
      <c r="G51" s="260"/>
      <c r="H51" s="52"/>
      <c r="I51" s="15"/>
      <c r="J51" s="9">
        <f>IF(K51=TRUE,0,0)</f>
        <v>0</v>
      </c>
      <c r="K51" s="60" t="b">
        <v>0</v>
      </c>
    </row>
    <row r="52" spans="1:12" ht="14.35" customHeight="1" x14ac:dyDescent="0.35">
      <c r="A52" s="2"/>
      <c r="B52" s="14"/>
      <c r="C52" s="56" t="s">
        <v>41</v>
      </c>
      <c r="D52" s="283" t="s">
        <v>42</v>
      </c>
      <c r="E52" s="291"/>
      <c r="F52" s="174"/>
      <c r="G52" s="256" t="s">
        <v>282</v>
      </c>
      <c r="H52" s="100"/>
      <c r="I52" s="15"/>
    </row>
    <row r="53" spans="1:12" ht="28.6" customHeight="1" x14ac:dyDescent="0.35">
      <c r="A53" s="2"/>
      <c r="B53" s="14"/>
      <c r="C53" s="56"/>
      <c r="D53" s="57"/>
      <c r="E53" s="150"/>
      <c r="F53" s="147"/>
      <c r="G53" s="257"/>
      <c r="H53" s="100"/>
      <c r="I53" s="15"/>
      <c r="K53" s="60" t="b">
        <v>0</v>
      </c>
    </row>
    <row r="54" spans="1:12" ht="28.6" customHeight="1" x14ac:dyDescent="0.35">
      <c r="A54" s="2"/>
      <c r="B54" s="14"/>
      <c r="C54" s="56"/>
      <c r="D54" s="57"/>
      <c r="E54" s="144" t="s">
        <v>116</v>
      </c>
      <c r="F54" s="157"/>
      <c r="G54" s="259"/>
      <c r="H54" s="100"/>
      <c r="I54" s="15"/>
      <c r="K54" s="60" t="b">
        <v>0</v>
      </c>
    </row>
    <row r="55" spans="1:12" ht="28.6" customHeight="1" x14ac:dyDescent="0.35">
      <c r="A55" s="2"/>
      <c r="B55" s="14"/>
      <c r="C55" s="56"/>
      <c r="D55" s="57"/>
      <c r="E55" s="144" t="s">
        <v>114</v>
      </c>
      <c r="F55" s="157"/>
      <c r="G55" s="259"/>
      <c r="H55" s="100"/>
      <c r="I55" s="15"/>
      <c r="K55" s="60" t="b">
        <v>0</v>
      </c>
    </row>
    <row r="56" spans="1:12" ht="28.6" customHeight="1" x14ac:dyDescent="0.35">
      <c r="A56" s="2"/>
      <c r="B56" s="14"/>
      <c r="C56" s="56"/>
      <c r="D56" s="57"/>
      <c r="E56" s="144" t="s">
        <v>91</v>
      </c>
      <c r="F56" s="157"/>
      <c r="G56" s="259"/>
      <c r="H56" s="100"/>
      <c r="I56" s="15"/>
      <c r="K56" s="60" t="b">
        <v>0</v>
      </c>
    </row>
    <row r="57" spans="1:12" ht="14.35" customHeight="1" x14ac:dyDescent="0.35">
      <c r="A57" s="2"/>
      <c r="B57" s="14"/>
      <c r="C57" s="56" t="s">
        <v>44</v>
      </c>
      <c r="D57" s="283" t="s">
        <v>45</v>
      </c>
      <c r="E57" s="283"/>
      <c r="F57" s="174"/>
      <c r="G57" s="256" t="s">
        <v>283</v>
      </c>
      <c r="H57" s="65"/>
      <c r="I57" s="15"/>
      <c r="K57" s="60">
        <v>3</v>
      </c>
      <c r="L57" s="9" t="s">
        <v>47</v>
      </c>
    </row>
    <row r="58" spans="1:12" ht="13.9" x14ac:dyDescent="0.35">
      <c r="A58" s="2"/>
      <c r="B58" s="14"/>
      <c r="C58" s="51"/>
      <c r="D58" s="57"/>
      <c r="E58" s="147"/>
      <c r="F58" s="147"/>
      <c r="G58" s="257"/>
      <c r="H58" s="52"/>
      <c r="I58" s="15"/>
      <c r="J58" s="9">
        <f>IF(K58=TRUE,4,0)</f>
        <v>0</v>
      </c>
      <c r="K58" s="60" t="b">
        <v>0</v>
      </c>
    </row>
    <row r="59" spans="1:12" ht="28.6" customHeight="1" x14ac:dyDescent="0.35">
      <c r="A59" s="2"/>
      <c r="B59" s="14"/>
      <c r="C59" s="51"/>
      <c r="D59" s="53"/>
      <c r="E59" s="151" t="s">
        <v>219</v>
      </c>
      <c r="F59" s="234"/>
      <c r="G59" s="261"/>
      <c r="H59" s="52"/>
      <c r="I59" s="15"/>
      <c r="K59" s="60" t="b">
        <v>0</v>
      </c>
    </row>
    <row r="60" spans="1:12" ht="14.35" customHeight="1" x14ac:dyDescent="0.35">
      <c r="A60" s="2"/>
      <c r="B60" s="14"/>
      <c r="C60" s="56" t="s">
        <v>46</v>
      </c>
      <c r="D60" s="283" t="s">
        <v>42</v>
      </c>
      <c r="E60" s="291"/>
      <c r="F60" s="174"/>
      <c r="G60" s="256" t="s">
        <v>283</v>
      </c>
      <c r="H60" s="100"/>
      <c r="I60" s="15"/>
    </row>
    <row r="61" spans="1:12" ht="28.6" customHeight="1" x14ac:dyDescent="0.35">
      <c r="A61" s="2"/>
      <c r="B61" s="14"/>
      <c r="C61" s="56"/>
      <c r="D61" s="79"/>
      <c r="E61" s="152"/>
      <c r="F61" s="147"/>
      <c r="G61" s="257"/>
      <c r="H61" s="65"/>
      <c r="I61" s="15"/>
      <c r="K61" s="60" t="b">
        <v>0</v>
      </c>
    </row>
    <row r="62" spans="1:12" ht="28.6" customHeight="1" x14ac:dyDescent="0.35">
      <c r="A62" s="2"/>
      <c r="B62" s="14"/>
      <c r="C62" s="56"/>
      <c r="D62" s="58"/>
      <c r="E62" s="144" t="s">
        <v>116</v>
      </c>
      <c r="F62" s="157"/>
      <c r="G62" s="259"/>
      <c r="H62" s="65"/>
      <c r="I62" s="15"/>
      <c r="K62" s="60" t="b">
        <v>0</v>
      </c>
    </row>
    <row r="63" spans="1:12" ht="28.6" customHeight="1" x14ac:dyDescent="0.35">
      <c r="A63" s="2"/>
      <c r="B63" s="14"/>
      <c r="C63" s="56"/>
      <c r="D63" s="58"/>
      <c r="E63" s="144" t="s">
        <v>91</v>
      </c>
      <c r="F63" s="157"/>
      <c r="G63" s="259"/>
      <c r="H63" s="65"/>
      <c r="I63" s="15"/>
      <c r="K63" s="60" t="b">
        <v>0</v>
      </c>
    </row>
    <row r="64" spans="1:12" ht="7.05" customHeight="1" x14ac:dyDescent="0.35">
      <c r="A64" s="2"/>
      <c r="B64" s="14"/>
      <c r="C64" s="56"/>
      <c r="D64" s="65"/>
      <c r="E64" s="147"/>
      <c r="F64" s="147"/>
      <c r="G64" s="257"/>
      <c r="H64" s="65"/>
      <c r="I64" s="15"/>
    </row>
    <row r="65" spans="1:12" ht="7.05" customHeight="1" x14ac:dyDescent="0.35">
      <c r="A65" s="2"/>
      <c r="B65" s="14"/>
      <c r="C65" s="40"/>
      <c r="D65" s="41"/>
      <c r="E65" s="146"/>
      <c r="F65" s="146"/>
      <c r="G65" s="254"/>
      <c r="H65" s="41"/>
      <c r="I65" s="15"/>
    </row>
    <row r="66" spans="1:12" ht="14.35" customHeight="1" x14ac:dyDescent="0.35">
      <c r="A66" s="2"/>
      <c r="B66" s="14"/>
      <c r="C66" s="281" t="s">
        <v>48</v>
      </c>
      <c r="D66" s="281"/>
      <c r="E66" s="281"/>
      <c r="F66" s="173"/>
      <c r="G66" s="255"/>
      <c r="H66" s="98"/>
      <c r="I66" s="15"/>
    </row>
    <row r="67" spans="1:12" ht="14.35" customHeight="1" x14ac:dyDescent="0.35">
      <c r="A67" s="2"/>
      <c r="B67" s="14"/>
      <c r="C67" s="101" t="s">
        <v>66</v>
      </c>
      <c r="D67" s="286" t="s">
        <v>49</v>
      </c>
      <c r="E67" s="286"/>
      <c r="F67" s="177"/>
      <c r="G67" s="256" t="s">
        <v>284</v>
      </c>
      <c r="H67" s="102"/>
      <c r="I67" s="15"/>
      <c r="K67" s="60">
        <v>3</v>
      </c>
      <c r="L67" s="9" t="s">
        <v>89</v>
      </c>
    </row>
    <row r="68" spans="1:12" ht="28.6" customHeight="1" x14ac:dyDescent="0.35">
      <c r="A68" s="2"/>
      <c r="B68" s="14"/>
      <c r="C68" s="51"/>
      <c r="D68" s="64"/>
      <c r="E68" s="144" t="s">
        <v>119</v>
      </c>
      <c r="F68" s="157"/>
      <c r="G68" s="259"/>
      <c r="H68" s="52"/>
      <c r="I68" s="15"/>
      <c r="K68" s="60" t="b">
        <v>0</v>
      </c>
    </row>
    <row r="69" spans="1:12" ht="13.9" x14ac:dyDescent="0.35">
      <c r="A69" s="2"/>
      <c r="B69" s="14"/>
      <c r="C69" s="51"/>
      <c r="D69" s="62"/>
      <c r="E69" s="153"/>
      <c r="F69" s="153"/>
      <c r="G69" s="256" t="s">
        <v>284</v>
      </c>
      <c r="H69" s="52"/>
      <c r="I69" s="15"/>
      <c r="K69" s="60" t="b">
        <v>1</v>
      </c>
    </row>
    <row r="70" spans="1:12" ht="13.9" x14ac:dyDescent="0.35">
      <c r="A70" s="2"/>
      <c r="B70" s="14"/>
      <c r="C70" s="101" t="s">
        <v>67</v>
      </c>
      <c r="D70" s="286" t="s">
        <v>50</v>
      </c>
      <c r="E70" s="286"/>
      <c r="F70" s="177"/>
      <c r="G70" s="262"/>
      <c r="H70" s="52"/>
      <c r="I70" s="15"/>
    </row>
    <row r="71" spans="1:12" ht="28.6" customHeight="1" x14ac:dyDescent="0.35">
      <c r="A71" s="2"/>
      <c r="B71" s="14"/>
      <c r="C71" s="51"/>
      <c r="D71" s="63"/>
      <c r="E71" s="144" t="s">
        <v>119</v>
      </c>
      <c r="F71" s="157"/>
      <c r="G71" s="259"/>
      <c r="H71" s="65"/>
      <c r="I71" s="15"/>
      <c r="K71" s="60" t="b">
        <v>0</v>
      </c>
    </row>
    <row r="72" spans="1:12" ht="14.35" customHeight="1" x14ac:dyDescent="0.35">
      <c r="A72" s="2"/>
      <c r="B72" s="14"/>
      <c r="C72" s="56" t="s">
        <v>52</v>
      </c>
      <c r="D72" s="283" t="s">
        <v>51</v>
      </c>
      <c r="E72" s="283"/>
      <c r="F72" s="174"/>
      <c r="G72" s="256" t="s">
        <v>284</v>
      </c>
      <c r="H72" s="65"/>
      <c r="I72" s="15"/>
      <c r="K72" s="60">
        <v>3</v>
      </c>
      <c r="L72" s="9" t="s">
        <v>89</v>
      </c>
    </row>
    <row r="73" spans="1:12" x14ac:dyDescent="0.35">
      <c r="A73" s="2"/>
      <c r="B73" s="14"/>
      <c r="C73" s="51"/>
      <c r="D73" s="63"/>
      <c r="E73" s="154"/>
      <c r="F73" s="154"/>
      <c r="G73" s="159"/>
      <c r="H73" s="65"/>
      <c r="I73" s="15"/>
      <c r="J73" s="9">
        <f>IF(K73=TRUE,4,0)</f>
        <v>0</v>
      </c>
      <c r="K73" s="60" t="b">
        <v>0</v>
      </c>
    </row>
    <row r="74" spans="1:12" ht="28.6" customHeight="1" x14ac:dyDescent="0.35">
      <c r="A74" s="2"/>
      <c r="B74" s="14"/>
      <c r="C74" s="51"/>
      <c r="D74" s="63"/>
      <c r="E74" s="144" t="s">
        <v>220</v>
      </c>
      <c r="F74" s="157"/>
      <c r="G74" s="259"/>
      <c r="H74" s="65"/>
      <c r="I74" s="15"/>
      <c r="K74" s="60" t="b">
        <v>0</v>
      </c>
    </row>
    <row r="75" spans="1:12" ht="14.35" customHeight="1" x14ac:dyDescent="0.35">
      <c r="A75" s="2"/>
      <c r="B75" s="14"/>
      <c r="C75" s="56" t="s">
        <v>53</v>
      </c>
      <c r="D75" s="283" t="s">
        <v>42</v>
      </c>
      <c r="E75" s="283"/>
      <c r="F75" s="174"/>
      <c r="G75" s="256"/>
      <c r="H75" s="100"/>
      <c r="I75" s="15"/>
      <c r="K75" s="60">
        <v>3</v>
      </c>
      <c r="L75" s="9" t="s">
        <v>89</v>
      </c>
    </row>
    <row r="76" spans="1:12" x14ac:dyDescent="0.35">
      <c r="A76" s="2"/>
      <c r="B76" s="14"/>
      <c r="C76" s="56"/>
      <c r="D76" s="63"/>
      <c r="E76" s="154"/>
      <c r="F76" s="154"/>
      <c r="G76" s="256" t="s">
        <v>284</v>
      </c>
      <c r="H76" s="65"/>
      <c r="I76" s="15"/>
      <c r="K76" s="60" t="b">
        <v>0</v>
      </c>
    </row>
    <row r="77" spans="1:12" ht="28.6" customHeight="1" x14ac:dyDescent="0.35">
      <c r="A77" s="2"/>
      <c r="B77" s="14"/>
      <c r="C77" s="56"/>
      <c r="D77" s="63"/>
      <c r="E77" s="144" t="s">
        <v>118</v>
      </c>
      <c r="F77" s="157"/>
      <c r="G77" s="259"/>
      <c r="H77" s="65"/>
      <c r="I77" s="15"/>
      <c r="K77" s="60" t="b">
        <v>0</v>
      </c>
    </row>
    <row r="78" spans="1:12" x14ac:dyDescent="0.35">
      <c r="A78" s="2"/>
      <c r="B78" s="14"/>
      <c r="C78" s="56"/>
      <c r="D78" s="63"/>
      <c r="E78" s="154"/>
      <c r="F78" s="154"/>
      <c r="G78" s="159"/>
      <c r="H78" s="65"/>
      <c r="I78" s="15"/>
      <c r="K78" s="60" t="b">
        <v>0</v>
      </c>
    </row>
    <row r="79" spans="1:12" ht="14.35" customHeight="1" x14ac:dyDescent="0.35">
      <c r="A79" s="2"/>
      <c r="B79" s="14"/>
      <c r="C79" s="56">
        <v>9</v>
      </c>
      <c r="D79" s="283" t="s">
        <v>182</v>
      </c>
      <c r="E79" s="283"/>
      <c r="F79" s="174"/>
      <c r="G79" s="256" t="s">
        <v>284</v>
      </c>
      <c r="H79" s="65"/>
      <c r="I79" s="15"/>
      <c r="K79" s="60">
        <v>3</v>
      </c>
      <c r="L79" s="9" t="s">
        <v>89</v>
      </c>
    </row>
    <row r="80" spans="1:12" ht="28.6" customHeight="1" x14ac:dyDescent="0.35">
      <c r="A80" s="2"/>
      <c r="B80" s="14"/>
      <c r="C80" s="51"/>
      <c r="D80" s="58"/>
      <c r="E80" s="144" t="s">
        <v>91</v>
      </c>
      <c r="F80" s="157"/>
      <c r="G80" s="259"/>
      <c r="H80" s="65"/>
      <c r="I80" s="15"/>
      <c r="K80" s="60" t="b">
        <v>0</v>
      </c>
    </row>
    <row r="81" spans="1:12" x14ac:dyDescent="0.35">
      <c r="A81" s="2"/>
      <c r="B81" s="14"/>
      <c r="C81" s="51"/>
      <c r="D81" s="58"/>
      <c r="E81" s="147"/>
      <c r="F81" s="147"/>
      <c r="G81" s="257"/>
      <c r="H81" s="65"/>
      <c r="I81" s="15"/>
      <c r="K81" s="60" t="b">
        <v>0</v>
      </c>
    </row>
    <row r="82" spans="1:12" ht="7.05" customHeight="1" x14ac:dyDescent="0.35">
      <c r="A82" s="2"/>
      <c r="B82" s="14"/>
      <c r="C82" s="51"/>
      <c r="D82" s="65"/>
      <c r="E82" s="147"/>
      <c r="F82" s="147"/>
      <c r="G82" s="257"/>
      <c r="H82" s="65"/>
      <c r="I82" s="15"/>
    </row>
    <row r="83" spans="1:12" ht="7.05" customHeight="1" x14ac:dyDescent="0.35">
      <c r="A83" s="2"/>
      <c r="B83" s="14"/>
      <c r="C83" s="71"/>
      <c r="D83" s="41"/>
      <c r="E83" s="146"/>
      <c r="F83" s="146"/>
      <c r="G83" s="254"/>
      <c r="H83" s="41"/>
      <c r="I83" s="15"/>
    </row>
    <row r="84" spans="1:12" s="34" customFormat="1" ht="14.35" customHeight="1" x14ac:dyDescent="0.4">
      <c r="A84" s="32"/>
      <c r="B84" s="103"/>
      <c r="C84" s="281" t="s">
        <v>54</v>
      </c>
      <c r="D84" s="281"/>
      <c r="E84" s="155"/>
      <c r="F84" s="155"/>
      <c r="G84" s="263"/>
      <c r="H84" s="98"/>
      <c r="I84" s="111"/>
      <c r="J84" s="33"/>
      <c r="K84" s="61"/>
      <c r="L84" s="33"/>
    </row>
    <row r="85" spans="1:12" ht="14.35" customHeight="1" x14ac:dyDescent="0.35">
      <c r="A85" s="2"/>
      <c r="B85" s="14"/>
      <c r="C85" s="56" t="s">
        <v>57</v>
      </c>
      <c r="D85" s="283" t="s">
        <v>55</v>
      </c>
      <c r="E85" s="283"/>
      <c r="F85" s="174"/>
      <c r="G85" s="256" t="s">
        <v>285</v>
      </c>
      <c r="H85" s="65"/>
      <c r="I85" s="15"/>
      <c r="K85" s="60">
        <v>6</v>
      </c>
      <c r="L85" s="9" t="s">
        <v>36</v>
      </c>
    </row>
    <row r="86" spans="1:12" x14ac:dyDescent="0.35">
      <c r="A86" s="2"/>
      <c r="B86" s="14"/>
      <c r="C86" s="56"/>
      <c r="D86" s="63"/>
      <c r="E86" s="156"/>
      <c r="F86" s="154"/>
      <c r="G86" s="159"/>
      <c r="H86" s="65"/>
      <c r="I86" s="15"/>
      <c r="J86" s="9">
        <f>IF(K86=TRUE,4,0)</f>
        <v>0</v>
      </c>
      <c r="K86" s="60" t="b">
        <v>0</v>
      </c>
    </row>
    <row r="87" spans="1:12" ht="28.6" customHeight="1" x14ac:dyDescent="0.35">
      <c r="A87" s="2"/>
      <c r="B87" s="14"/>
      <c r="C87" s="56"/>
      <c r="D87" s="72"/>
      <c r="E87" s="144" t="s">
        <v>91</v>
      </c>
      <c r="F87" s="157"/>
      <c r="G87" s="259"/>
      <c r="H87" s="65"/>
      <c r="I87" s="15"/>
      <c r="K87" s="60" t="b">
        <v>0</v>
      </c>
    </row>
    <row r="88" spans="1:12" ht="14.35" customHeight="1" x14ac:dyDescent="0.35">
      <c r="A88" s="2"/>
      <c r="B88" s="14"/>
      <c r="C88" s="56" t="s">
        <v>56</v>
      </c>
      <c r="D88" s="289" t="s">
        <v>42</v>
      </c>
      <c r="E88" s="290"/>
      <c r="F88" s="174"/>
      <c r="G88" s="256" t="s">
        <v>285</v>
      </c>
      <c r="H88" s="100"/>
      <c r="I88" s="15"/>
    </row>
    <row r="89" spans="1:12" ht="28.6" customHeight="1" x14ac:dyDescent="0.35">
      <c r="A89" s="2"/>
      <c r="B89" s="14"/>
      <c r="C89" s="56"/>
      <c r="D89" s="79"/>
      <c r="E89" s="152"/>
      <c r="F89" s="147"/>
      <c r="G89" s="257"/>
      <c r="H89" s="65"/>
      <c r="I89" s="15"/>
      <c r="K89" s="60" t="b">
        <v>0</v>
      </c>
    </row>
    <row r="90" spans="1:12" ht="28.6" customHeight="1" x14ac:dyDescent="0.35">
      <c r="A90" s="2"/>
      <c r="B90" s="14"/>
      <c r="C90" s="56"/>
      <c r="D90" s="63"/>
      <c r="E90" s="144" t="s">
        <v>118</v>
      </c>
      <c r="F90" s="157"/>
      <c r="G90" s="259"/>
      <c r="H90" s="65"/>
      <c r="I90" s="15"/>
      <c r="K90" s="60" t="b">
        <v>0</v>
      </c>
    </row>
    <row r="91" spans="1:12" ht="28.6" customHeight="1" x14ac:dyDescent="0.35">
      <c r="A91" s="2"/>
      <c r="B91" s="14"/>
      <c r="C91" s="56"/>
      <c r="D91" s="63"/>
      <c r="E91" s="144" t="s">
        <v>117</v>
      </c>
      <c r="F91" s="157"/>
      <c r="G91" s="259"/>
      <c r="H91" s="65"/>
      <c r="I91" s="15"/>
      <c r="K91" s="60" t="b">
        <v>0</v>
      </c>
    </row>
    <row r="92" spans="1:12" ht="7.05" customHeight="1" x14ac:dyDescent="0.35">
      <c r="A92" s="2"/>
      <c r="B92" s="14"/>
      <c r="C92" s="56"/>
      <c r="D92" s="56"/>
      <c r="E92" s="154"/>
      <c r="F92" s="154"/>
      <c r="G92" s="159"/>
      <c r="H92" s="65"/>
      <c r="I92" s="15"/>
    </row>
    <row r="93" spans="1:12" ht="7.05" customHeight="1" x14ac:dyDescent="0.35">
      <c r="A93" s="2"/>
      <c r="B93" s="14"/>
      <c r="C93" s="40"/>
      <c r="D93" s="40"/>
      <c r="E93" s="136"/>
      <c r="F93" s="136"/>
      <c r="G93" s="240"/>
      <c r="H93" s="41"/>
      <c r="I93" s="15"/>
    </row>
    <row r="94" spans="1:12" ht="13.9" x14ac:dyDescent="0.35">
      <c r="A94" s="2"/>
      <c r="B94" s="14"/>
      <c r="C94" s="281" t="s">
        <v>58</v>
      </c>
      <c r="D94" s="281"/>
      <c r="E94" s="155"/>
      <c r="F94" s="155"/>
      <c r="G94" s="263"/>
      <c r="H94" s="98"/>
      <c r="I94" s="15"/>
    </row>
    <row r="95" spans="1:12" ht="29.25" customHeight="1" x14ac:dyDescent="0.35">
      <c r="A95" s="2"/>
      <c r="B95" s="14"/>
      <c r="C95" s="56">
        <v>11</v>
      </c>
      <c r="D95" s="283" t="s">
        <v>59</v>
      </c>
      <c r="E95" s="283"/>
      <c r="F95" s="174"/>
      <c r="G95" s="256" t="s">
        <v>286</v>
      </c>
      <c r="H95" s="65"/>
      <c r="I95" s="15"/>
      <c r="K95" s="60">
        <v>6</v>
      </c>
      <c r="L95" s="9" t="s">
        <v>88</v>
      </c>
    </row>
    <row r="96" spans="1:12" ht="28.6" customHeight="1" x14ac:dyDescent="0.35">
      <c r="A96" s="2"/>
      <c r="B96" s="14"/>
      <c r="C96" s="51"/>
      <c r="D96" s="72"/>
      <c r="E96" s="144" t="s">
        <v>118</v>
      </c>
      <c r="F96" s="157"/>
      <c r="G96" s="259"/>
      <c r="H96" s="65"/>
      <c r="I96" s="15"/>
      <c r="J96" s="9">
        <f>IF(K96=TRUE,4,0)</f>
        <v>0</v>
      </c>
      <c r="K96" s="60" t="b">
        <v>0</v>
      </c>
    </row>
    <row r="97" spans="1:12" ht="28.6" customHeight="1" x14ac:dyDescent="0.35">
      <c r="A97" s="2"/>
      <c r="B97" s="14"/>
      <c r="C97" s="51"/>
      <c r="D97" s="72"/>
      <c r="E97" s="144" t="s">
        <v>91</v>
      </c>
      <c r="F97" s="157"/>
      <c r="G97" s="259"/>
      <c r="H97" s="65"/>
      <c r="I97" s="15"/>
      <c r="K97" s="60" t="b">
        <v>0</v>
      </c>
    </row>
    <row r="98" spans="1:12" ht="7.05" customHeight="1" x14ac:dyDescent="0.35">
      <c r="A98" s="2"/>
      <c r="B98" s="14"/>
      <c r="C98" s="51"/>
      <c r="D98" s="56"/>
      <c r="E98" s="157"/>
      <c r="F98" s="157"/>
      <c r="G98" s="259"/>
      <c r="H98" s="65"/>
      <c r="I98" s="15"/>
    </row>
    <row r="99" spans="1:12" ht="7.05" customHeight="1" x14ac:dyDescent="0.35">
      <c r="A99" s="2"/>
      <c r="B99" s="14"/>
      <c r="C99" s="71"/>
      <c r="D99" s="40"/>
      <c r="E99" s="136"/>
      <c r="F99" s="136"/>
      <c r="G99" s="240"/>
      <c r="H99" s="41"/>
      <c r="I99" s="15"/>
    </row>
    <row r="100" spans="1:12" ht="14.35" customHeight="1" x14ac:dyDescent="0.35">
      <c r="A100" s="2"/>
      <c r="B100" s="14"/>
      <c r="C100" s="287" t="s">
        <v>92</v>
      </c>
      <c r="D100" s="287"/>
      <c r="E100" s="287"/>
      <c r="F100" s="178"/>
      <c r="G100" s="264"/>
      <c r="H100" s="104"/>
      <c r="I100" s="15"/>
    </row>
    <row r="101" spans="1:12" ht="14.35" customHeight="1" x14ac:dyDescent="0.35">
      <c r="A101" s="2"/>
      <c r="B101" s="14"/>
      <c r="C101" s="56" t="s">
        <v>94</v>
      </c>
      <c r="D101" s="283" t="s">
        <v>93</v>
      </c>
      <c r="E101" s="283"/>
      <c r="F101" s="174"/>
      <c r="G101" s="256" t="s">
        <v>287</v>
      </c>
      <c r="H101" s="65"/>
      <c r="I101" s="15"/>
      <c r="K101" s="60">
        <v>6</v>
      </c>
      <c r="L101" s="9" t="s">
        <v>89</v>
      </c>
    </row>
    <row r="102" spans="1:12" ht="14.35" customHeight="1" x14ac:dyDescent="0.35">
      <c r="A102" s="2"/>
      <c r="B102" s="14"/>
      <c r="C102" s="56"/>
      <c r="D102" s="63"/>
      <c r="E102" s="154"/>
      <c r="F102" s="154"/>
      <c r="G102" s="159"/>
      <c r="H102" s="65"/>
      <c r="I102" s="15"/>
      <c r="J102" s="9">
        <f>IF(K102=TRUE,4,0)</f>
        <v>0</v>
      </c>
      <c r="K102" s="60" t="b">
        <v>0</v>
      </c>
    </row>
    <row r="103" spans="1:12" ht="28.6" customHeight="1" x14ac:dyDescent="0.35">
      <c r="A103" s="2"/>
      <c r="B103" s="14"/>
      <c r="C103" s="56"/>
      <c r="D103" s="72"/>
      <c r="E103" s="144" t="s">
        <v>221</v>
      </c>
      <c r="F103" s="157"/>
      <c r="G103" s="259"/>
      <c r="H103" s="65"/>
      <c r="I103" s="15"/>
      <c r="K103" s="60" t="b">
        <v>0</v>
      </c>
    </row>
    <row r="104" spans="1:12" ht="14.35" customHeight="1" x14ac:dyDescent="0.35">
      <c r="A104" s="2"/>
      <c r="B104" s="14"/>
      <c r="C104" s="56" t="s">
        <v>95</v>
      </c>
      <c r="D104" s="283" t="s">
        <v>96</v>
      </c>
      <c r="E104" s="283"/>
      <c r="F104" s="174"/>
      <c r="G104" s="256" t="s">
        <v>287</v>
      </c>
      <c r="H104" s="65"/>
      <c r="I104" s="15"/>
      <c r="K104" s="60">
        <v>6</v>
      </c>
      <c r="L104" s="9" t="s">
        <v>89</v>
      </c>
    </row>
    <row r="105" spans="1:12" ht="14.35" customHeight="1" x14ac:dyDescent="0.35">
      <c r="A105" s="2"/>
      <c r="B105" s="14"/>
      <c r="C105" s="56"/>
      <c r="D105" s="63"/>
      <c r="E105" s="154"/>
      <c r="F105" s="154"/>
      <c r="G105" s="159"/>
      <c r="H105" s="65"/>
      <c r="I105" s="15"/>
      <c r="K105" s="60" t="b">
        <v>0</v>
      </c>
    </row>
    <row r="106" spans="1:12" ht="28.6" customHeight="1" x14ac:dyDescent="0.35">
      <c r="A106" s="2"/>
      <c r="B106" s="14"/>
      <c r="C106" s="56"/>
      <c r="D106" s="72"/>
      <c r="E106" s="144" t="s">
        <v>118</v>
      </c>
      <c r="F106" s="157"/>
      <c r="G106" s="259"/>
      <c r="H106" s="65"/>
      <c r="I106" s="15"/>
      <c r="K106" s="60" t="b">
        <v>0</v>
      </c>
    </row>
    <row r="107" spans="1:12" ht="28.6" customHeight="1" x14ac:dyDescent="0.35">
      <c r="A107" s="2"/>
      <c r="B107" s="14"/>
      <c r="C107" s="56"/>
      <c r="D107" s="72"/>
      <c r="E107" s="144" t="s">
        <v>117</v>
      </c>
      <c r="F107" s="157"/>
      <c r="G107" s="259"/>
      <c r="H107" s="65"/>
      <c r="I107" s="15"/>
      <c r="K107" s="60" t="b">
        <v>0</v>
      </c>
    </row>
    <row r="108" spans="1:12" ht="7.05" customHeight="1" x14ac:dyDescent="0.35">
      <c r="A108" s="2"/>
      <c r="B108" s="14"/>
      <c r="C108" s="56"/>
      <c r="D108" s="56"/>
      <c r="E108" s="154"/>
      <c r="F108" s="154"/>
      <c r="G108" s="159"/>
      <c r="H108" s="65"/>
      <c r="I108" s="15"/>
    </row>
    <row r="109" spans="1:12" ht="7.05" customHeight="1" x14ac:dyDescent="0.35">
      <c r="A109" s="2"/>
      <c r="B109" s="14"/>
      <c r="C109" s="71"/>
      <c r="D109" s="40"/>
      <c r="E109" s="136"/>
      <c r="F109" s="136"/>
      <c r="G109" s="240"/>
      <c r="H109" s="41"/>
      <c r="I109" s="15"/>
    </row>
    <row r="110" spans="1:12" ht="13.9" x14ac:dyDescent="0.35">
      <c r="A110" s="2"/>
      <c r="B110" s="14"/>
      <c r="C110" s="281" t="s">
        <v>60</v>
      </c>
      <c r="D110" s="281"/>
      <c r="E110" s="155"/>
      <c r="F110" s="155"/>
      <c r="G110" s="263"/>
      <c r="H110" s="98"/>
      <c r="I110" s="15"/>
    </row>
    <row r="111" spans="1:12" ht="14.35" customHeight="1" x14ac:dyDescent="0.35">
      <c r="A111" s="2"/>
      <c r="B111" s="14"/>
      <c r="C111" s="56" t="s">
        <v>61</v>
      </c>
      <c r="D111" s="283" t="s">
        <v>211</v>
      </c>
      <c r="E111" s="283"/>
      <c r="F111" s="174"/>
      <c r="G111" s="256"/>
      <c r="H111" s="56"/>
      <c r="I111" s="15"/>
    </row>
    <row r="112" spans="1:12" ht="28.6" customHeight="1" x14ac:dyDescent="0.35">
      <c r="A112" s="2"/>
      <c r="B112" s="14"/>
      <c r="C112" s="51"/>
      <c r="D112" s="288" t="s">
        <v>90</v>
      </c>
      <c r="E112" s="288"/>
      <c r="F112" s="158"/>
      <c r="G112" s="260"/>
      <c r="H112" s="56"/>
      <c r="I112" s="15"/>
    </row>
    <row r="113" spans="1:12" x14ac:dyDescent="0.35">
      <c r="A113" s="2"/>
      <c r="B113" s="14"/>
      <c r="C113" s="56" t="s">
        <v>63</v>
      </c>
      <c r="D113" s="283" t="s">
        <v>62</v>
      </c>
      <c r="E113" s="283"/>
      <c r="F113" s="174"/>
      <c r="G113" s="256"/>
      <c r="H113" s="56"/>
      <c r="I113" s="15"/>
    </row>
    <row r="114" spans="1:12" ht="28.6" customHeight="1" x14ac:dyDescent="0.35">
      <c r="A114" s="2"/>
      <c r="B114" s="14"/>
      <c r="C114" s="51"/>
      <c r="D114" s="288" t="s">
        <v>90</v>
      </c>
      <c r="E114" s="288"/>
      <c r="F114" s="158"/>
      <c r="G114" s="260"/>
      <c r="H114" s="56"/>
      <c r="I114" s="15"/>
    </row>
    <row r="115" spans="1:12" ht="14.35" customHeight="1" x14ac:dyDescent="0.35">
      <c r="A115" s="2"/>
      <c r="B115" s="14"/>
      <c r="C115" s="56" t="s">
        <v>64</v>
      </c>
      <c r="D115" s="283" t="s">
        <v>65</v>
      </c>
      <c r="E115" s="283"/>
      <c r="F115" s="174"/>
      <c r="G115" s="256" t="s">
        <v>288</v>
      </c>
      <c r="H115" s="56"/>
      <c r="I115" s="15"/>
      <c r="K115" s="60">
        <v>6</v>
      </c>
      <c r="L115" s="9" t="s">
        <v>47</v>
      </c>
    </row>
    <row r="116" spans="1:12" ht="28.6" customHeight="1" x14ac:dyDescent="0.35">
      <c r="A116" s="2"/>
      <c r="B116" s="14"/>
      <c r="C116" s="51"/>
      <c r="D116" s="72"/>
      <c r="E116" s="144" t="s">
        <v>97</v>
      </c>
      <c r="F116" s="157"/>
      <c r="G116" s="259"/>
      <c r="H116" s="56"/>
      <c r="I116" s="15"/>
      <c r="J116" s="9">
        <f>IF(K116=TRUE,4,0)</f>
        <v>0</v>
      </c>
      <c r="K116" s="60" t="b">
        <v>0</v>
      </c>
    </row>
    <row r="117" spans="1:12" ht="28.6" customHeight="1" x14ac:dyDescent="0.35">
      <c r="A117" s="2"/>
      <c r="B117" s="14"/>
      <c r="C117" s="51"/>
      <c r="D117" s="72"/>
      <c r="E117" s="144" t="s">
        <v>117</v>
      </c>
      <c r="F117" s="157"/>
      <c r="G117" s="259"/>
      <c r="H117" s="56"/>
      <c r="I117" s="15"/>
      <c r="K117" s="60" t="b">
        <v>0</v>
      </c>
    </row>
    <row r="118" spans="1:12" ht="7.05" customHeight="1" x14ac:dyDescent="0.35">
      <c r="A118" s="2"/>
      <c r="B118" s="14"/>
      <c r="C118" s="51"/>
      <c r="D118" s="56"/>
      <c r="E118" s="154"/>
      <c r="F118" s="154"/>
      <c r="G118" s="159"/>
      <c r="H118" s="56"/>
      <c r="I118" s="15"/>
    </row>
    <row r="119" spans="1:12" ht="7.05" customHeight="1" x14ac:dyDescent="0.35">
      <c r="A119" s="2"/>
      <c r="B119" s="14"/>
      <c r="C119" s="40"/>
      <c r="D119" s="40"/>
      <c r="E119" s="136"/>
      <c r="F119" s="136"/>
      <c r="G119" s="240"/>
      <c r="H119" s="40"/>
      <c r="I119" s="15"/>
    </row>
    <row r="120" spans="1:12" ht="31.15" customHeight="1" x14ac:dyDescent="0.35">
      <c r="A120" s="2"/>
      <c r="B120" s="14"/>
      <c r="C120" s="296" t="s">
        <v>123</v>
      </c>
      <c r="D120" s="296"/>
      <c r="E120" s="296"/>
      <c r="F120" s="184"/>
      <c r="G120" s="253"/>
      <c r="H120" s="95"/>
      <c r="I120" s="15"/>
    </row>
    <row r="121" spans="1:12" ht="7.05" customHeight="1" x14ac:dyDescent="0.35">
      <c r="A121" s="2"/>
      <c r="B121" s="14"/>
      <c r="C121" s="40"/>
      <c r="D121" s="41"/>
      <c r="E121" s="146"/>
      <c r="F121" s="146"/>
      <c r="G121" s="254"/>
      <c r="H121" s="41"/>
      <c r="I121" s="15"/>
    </row>
    <row r="122" spans="1:12" ht="14.35" customHeight="1" x14ac:dyDescent="0.35">
      <c r="A122" s="2"/>
      <c r="B122" s="14"/>
      <c r="C122" s="281" t="s">
        <v>98</v>
      </c>
      <c r="D122" s="281"/>
      <c r="E122" s="281"/>
      <c r="F122" s="173"/>
      <c r="G122" s="255"/>
      <c r="H122" s="105"/>
      <c r="I122" s="15"/>
    </row>
    <row r="123" spans="1:12" s="50" customFormat="1" ht="28.6" customHeight="1" x14ac:dyDescent="0.35">
      <c r="A123" s="73"/>
      <c r="B123" s="106"/>
      <c r="C123" s="56" t="s">
        <v>105</v>
      </c>
      <c r="D123" s="283" t="s">
        <v>223</v>
      </c>
      <c r="E123" s="283"/>
      <c r="F123" s="174"/>
      <c r="G123" s="256" t="s">
        <v>289</v>
      </c>
      <c r="H123" s="56"/>
      <c r="I123" s="112"/>
      <c r="J123" s="31"/>
      <c r="K123" s="60">
        <v>7</v>
      </c>
      <c r="L123" s="31" t="s">
        <v>36</v>
      </c>
    </row>
    <row r="124" spans="1:12" x14ac:dyDescent="0.35">
      <c r="A124" s="2"/>
      <c r="B124" s="14"/>
      <c r="C124" s="56"/>
      <c r="D124" s="26"/>
      <c r="E124" s="154"/>
      <c r="F124" s="154"/>
      <c r="G124" s="159"/>
      <c r="H124" s="65"/>
      <c r="I124" s="15"/>
      <c r="J124" s="9">
        <f>IF(K124=TRUE,5,0)</f>
        <v>0</v>
      </c>
      <c r="K124" s="60" t="b">
        <v>0</v>
      </c>
    </row>
    <row r="125" spans="1:12" ht="28.6" customHeight="1" x14ac:dyDescent="0.35">
      <c r="A125" s="2"/>
      <c r="B125" s="14"/>
      <c r="C125" s="56"/>
      <c r="D125" s="76"/>
      <c r="E125" s="148" t="s">
        <v>91</v>
      </c>
      <c r="F125" s="158"/>
      <c r="G125" s="260"/>
      <c r="H125" s="65"/>
      <c r="I125" s="15"/>
      <c r="K125" s="60" t="b">
        <v>0</v>
      </c>
    </row>
    <row r="126" spans="1:12" ht="14.35" customHeight="1" x14ac:dyDescent="0.35">
      <c r="A126" s="2"/>
      <c r="B126" s="14"/>
      <c r="C126" s="56" t="s">
        <v>106</v>
      </c>
      <c r="D126" s="283" t="s">
        <v>96</v>
      </c>
      <c r="E126" s="283"/>
      <c r="F126" s="174"/>
      <c r="G126" s="256" t="s">
        <v>289</v>
      </c>
      <c r="H126" s="65"/>
      <c r="I126" s="15"/>
      <c r="K126" s="60">
        <v>7</v>
      </c>
      <c r="L126" s="9" t="s">
        <v>36</v>
      </c>
    </row>
    <row r="127" spans="1:12" ht="28.6" customHeight="1" x14ac:dyDescent="0.35">
      <c r="A127" s="2"/>
      <c r="B127" s="14"/>
      <c r="C127" s="56"/>
      <c r="D127" s="26"/>
      <c r="E127" s="148" t="s">
        <v>113</v>
      </c>
      <c r="F127" s="158"/>
      <c r="G127" s="260"/>
      <c r="H127" s="65"/>
      <c r="I127" s="15"/>
      <c r="K127" s="60" t="b">
        <v>0</v>
      </c>
    </row>
    <row r="128" spans="1:12" ht="28.6" customHeight="1" x14ac:dyDescent="0.35">
      <c r="A128" s="2"/>
      <c r="B128" s="14"/>
      <c r="C128" s="56"/>
      <c r="D128" s="75"/>
      <c r="E128" s="148" t="s">
        <v>116</v>
      </c>
      <c r="F128" s="158"/>
      <c r="G128" s="260"/>
      <c r="H128" s="65"/>
      <c r="I128" s="15"/>
      <c r="K128" s="60" t="b">
        <v>0</v>
      </c>
    </row>
    <row r="129" spans="1:12" ht="28.6" customHeight="1" x14ac:dyDescent="0.35">
      <c r="A129" s="2"/>
      <c r="B129" s="14"/>
      <c r="C129" s="56"/>
      <c r="D129" s="76"/>
      <c r="E129" s="148" t="s">
        <v>91</v>
      </c>
      <c r="F129" s="158"/>
      <c r="G129" s="260"/>
      <c r="H129" s="65"/>
      <c r="I129" s="15"/>
      <c r="K129" s="60" t="b">
        <v>0</v>
      </c>
    </row>
    <row r="130" spans="1:12" ht="28.6" customHeight="1" x14ac:dyDescent="0.35">
      <c r="A130" s="2"/>
      <c r="B130" s="14"/>
      <c r="C130" s="56" t="s">
        <v>107</v>
      </c>
      <c r="D130" s="283" t="s">
        <v>222</v>
      </c>
      <c r="E130" s="283"/>
      <c r="F130" s="174"/>
      <c r="G130" s="256" t="s">
        <v>290</v>
      </c>
      <c r="H130" s="65"/>
      <c r="I130" s="15"/>
      <c r="K130" s="60">
        <v>7</v>
      </c>
      <c r="L130" s="9" t="s">
        <v>43</v>
      </c>
    </row>
    <row r="131" spans="1:12" x14ac:dyDescent="0.35">
      <c r="A131" s="2"/>
      <c r="B131" s="14"/>
      <c r="C131" s="56"/>
      <c r="D131" s="78"/>
      <c r="E131" s="154"/>
      <c r="F131" s="154"/>
      <c r="G131" s="159"/>
      <c r="H131" s="65"/>
      <c r="I131" s="15"/>
      <c r="J131" s="9">
        <f>IF(K131=TRUE,2.5,0)</f>
        <v>0</v>
      </c>
      <c r="K131" s="60" t="b">
        <v>0</v>
      </c>
    </row>
    <row r="132" spans="1:12" ht="28.6" customHeight="1" x14ac:dyDescent="0.35">
      <c r="A132" s="2"/>
      <c r="B132" s="14"/>
      <c r="C132" s="56"/>
      <c r="D132" s="76"/>
      <c r="E132" s="148" t="s">
        <v>91</v>
      </c>
      <c r="F132" s="158"/>
      <c r="G132" s="260"/>
      <c r="H132" s="65"/>
      <c r="I132" s="15"/>
      <c r="K132" s="60" t="b">
        <v>0</v>
      </c>
    </row>
    <row r="133" spans="1:12" x14ac:dyDescent="0.35">
      <c r="A133" s="2"/>
      <c r="B133" s="14"/>
      <c r="C133" s="56" t="s">
        <v>108</v>
      </c>
      <c r="D133" s="283" t="s">
        <v>96</v>
      </c>
      <c r="E133" s="283"/>
      <c r="F133" s="174"/>
      <c r="G133" s="256" t="s">
        <v>290</v>
      </c>
      <c r="H133" s="65"/>
      <c r="I133" s="15"/>
      <c r="K133" s="60">
        <v>7</v>
      </c>
      <c r="L133" s="9" t="s">
        <v>43</v>
      </c>
    </row>
    <row r="134" spans="1:12" ht="28.6" customHeight="1" x14ac:dyDescent="0.35">
      <c r="A134" s="2"/>
      <c r="B134" s="14"/>
      <c r="C134" s="56"/>
      <c r="D134" s="26"/>
      <c r="E134" s="154"/>
      <c r="F134" s="154"/>
      <c r="G134" s="159"/>
      <c r="H134" s="65"/>
      <c r="I134" s="15"/>
      <c r="K134" s="60" t="b">
        <v>0</v>
      </c>
    </row>
    <row r="135" spans="1:12" ht="28.6" customHeight="1" x14ac:dyDescent="0.35">
      <c r="A135" s="2"/>
      <c r="B135" s="14"/>
      <c r="C135" s="56"/>
      <c r="D135" s="75"/>
      <c r="E135" s="148" t="s">
        <v>116</v>
      </c>
      <c r="F135" s="158"/>
      <c r="G135" s="260"/>
      <c r="H135" s="65"/>
      <c r="I135" s="15"/>
      <c r="K135" s="60" t="b">
        <v>0</v>
      </c>
    </row>
    <row r="136" spans="1:12" ht="28.6" customHeight="1" x14ac:dyDescent="0.35">
      <c r="A136" s="2"/>
      <c r="B136" s="14"/>
      <c r="C136" s="56"/>
      <c r="D136" s="76"/>
      <c r="E136" s="148" t="s">
        <v>91</v>
      </c>
      <c r="F136" s="158"/>
      <c r="G136" s="260"/>
      <c r="H136" s="65"/>
      <c r="I136" s="15"/>
      <c r="K136" s="60" t="b">
        <v>0</v>
      </c>
    </row>
    <row r="137" spans="1:12" ht="42.95" customHeight="1" x14ac:dyDescent="0.35">
      <c r="A137" s="2"/>
      <c r="B137" s="14"/>
      <c r="C137" s="56" t="s">
        <v>109</v>
      </c>
      <c r="D137" s="284" t="s">
        <v>224</v>
      </c>
      <c r="E137" s="284"/>
      <c r="F137" s="175"/>
      <c r="G137" s="256" t="s">
        <v>291</v>
      </c>
      <c r="H137" s="65"/>
      <c r="I137" s="15"/>
      <c r="K137" s="60">
        <v>7</v>
      </c>
      <c r="L137" s="9" t="s">
        <v>43</v>
      </c>
    </row>
    <row r="138" spans="1:12" x14ac:dyDescent="0.35">
      <c r="A138" s="2"/>
      <c r="B138" s="14"/>
      <c r="C138" s="56"/>
      <c r="D138" s="26"/>
      <c r="E138" s="154"/>
      <c r="F138" s="154"/>
      <c r="G138" s="159"/>
      <c r="H138" s="65"/>
      <c r="I138" s="15"/>
      <c r="J138" s="9">
        <f>IF(K138=TRUE,2.5,0)</f>
        <v>0</v>
      </c>
      <c r="K138" s="60" t="b">
        <v>0</v>
      </c>
    </row>
    <row r="139" spans="1:12" ht="28.6" customHeight="1" x14ac:dyDescent="0.35">
      <c r="A139" s="2"/>
      <c r="B139" s="14"/>
      <c r="C139" s="56"/>
      <c r="D139" s="76"/>
      <c r="E139" s="148" t="s">
        <v>91</v>
      </c>
      <c r="F139" s="158"/>
      <c r="G139" s="260"/>
      <c r="H139" s="65"/>
      <c r="I139" s="15"/>
      <c r="K139" s="60" t="b">
        <v>0</v>
      </c>
    </row>
    <row r="140" spans="1:12" x14ac:dyDescent="0.35">
      <c r="A140" s="2"/>
      <c r="B140" s="14"/>
      <c r="C140" s="56" t="s">
        <v>110</v>
      </c>
      <c r="D140" s="283" t="s">
        <v>96</v>
      </c>
      <c r="E140" s="283"/>
      <c r="F140" s="174"/>
      <c r="G140" s="256" t="s">
        <v>291</v>
      </c>
      <c r="H140" s="65"/>
      <c r="I140" s="15"/>
      <c r="K140" s="60">
        <v>7</v>
      </c>
      <c r="L140" s="9" t="s">
        <v>43</v>
      </c>
    </row>
    <row r="141" spans="1:12" ht="28.6" customHeight="1" x14ac:dyDescent="0.35">
      <c r="A141" s="2"/>
      <c r="B141" s="14"/>
      <c r="C141" s="56"/>
      <c r="D141" s="35"/>
      <c r="E141" s="147"/>
      <c r="F141" s="147"/>
      <c r="G141" s="257"/>
      <c r="H141" s="65"/>
      <c r="I141" s="15"/>
      <c r="K141" s="60" t="b">
        <v>0</v>
      </c>
    </row>
    <row r="142" spans="1:12" ht="28.6" customHeight="1" x14ac:dyDescent="0.35">
      <c r="A142" s="2"/>
      <c r="B142" s="14"/>
      <c r="C142" s="56"/>
      <c r="D142" s="77"/>
      <c r="E142" s="147"/>
      <c r="F142" s="147"/>
      <c r="G142" s="257"/>
      <c r="H142" s="65"/>
      <c r="I142" s="15"/>
      <c r="K142" s="60" t="b">
        <v>1</v>
      </c>
    </row>
    <row r="143" spans="1:12" ht="28.6" customHeight="1" x14ac:dyDescent="0.35">
      <c r="A143" s="2"/>
      <c r="B143" s="14"/>
      <c r="C143" s="56"/>
      <c r="D143" s="75"/>
      <c r="E143" s="148" t="s">
        <v>116</v>
      </c>
      <c r="F143" s="158"/>
      <c r="G143" s="260"/>
      <c r="H143" s="65"/>
      <c r="I143" s="15"/>
      <c r="K143" s="60" t="b">
        <v>0</v>
      </c>
    </row>
    <row r="144" spans="1:12" ht="28.6" customHeight="1" x14ac:dyDescent="0.35">
      <c r="A144" s="2"/>
      <c r="B144" s="14"/>
      <c r="C144" s="56"/>
      <c r="D144" s="76"/>
      <c r="E144" s="148" t="s">
        <v>91</v>
      </c>
      <c r="F144" s="158"/>
      <c r="G144" s="260"/>
      <c r="H144" s="65"/>
      <c r="I144" s="15"/>
      <c r="K144" s="60" t="b">
        <v>0</v>
      </c>
    </row>
    <row r="145" spans="1:12" ht="28.6" customHeight="1" x14ac:dyDescent="0.35">
      <c r="A145" s="2"/>
      <c r="B145" s="14"/>
      <c r="C145" s="56" t="s">
        <v>111</v>
      </c>
      <c r="D145" s="283" t="s">
        <v>225</v>
      </c>
      <c r="E145" s="283"/>
      <c r="F145" s="174"/>
      <c r="G145" s="256" t="s">
        <v>292</v>
      </c>
      <c r="H145" s="65"/>
      <c r="I145" s="15"/>
      <c r="K145" s="60">
        <v>7</v>
      </c>
      <c r="L145" s="9" t="s">
        <v>89</v>
      </c>
    </row>
    <row r="146" spans="1:12" x14ac:dyDescent="0.35">
      <c r="A146" s="2"/>
      <c r="B146" s="14"/>
      <c r="C146" s="56"/>
      <c r="D146" s="26"/>
      <c r="E146" s="154"/>
      <c r="F146" s="154"/>
      <c r="G146" s="159"/>
      <c r="H146" s="65"/>
      <c r="I146" s="15"/>
      <c r="J146" s="9">
        <f>IF(K146=TRUE,2.5,0)</f>
        <v>0</v>
      </c>
      <c r="K146" s="60" t="b">
        <v>0</v>
      </c>
    </row>
    <row r="147" spans="1:12" ht="28.6" customHeight="1" x14ac:dyDescent="0.35">
      <c r="A147" s="2"/>
      <c r="B147" s="14"/>
      <c r="C147" s="56"/>
      <c r="D147" s="76"/>
      <c r="E147" s="148" t="s">
        <v>91</v>
      </c>
      <c r="F147" s="158"/>
      <c r="G147" s="260"/>
      <c r="H147" s="65"/>
      <c r="I147" s="15"/>
      <c r="K147" s="60" t="b">
        <v>0</v>
      </c>
    </row>
    <row r="148" spans="1:12" x14ac:dyDescent="0.35">
      <c r="A148" s="2"/>
      <c r="B148" s="14"/>
      <c r="C148" s="56" t="s">
        <v>112</v>
      </c>
      <c r="D148" s="283" t="s">
        <v>96</v>
      </c>
      <c r="E148" s="283"/>
      <c r="F148" s="174"/>
      <c r="G148" s="256" t="s">
        <v>292</v>
      </c>
      <c r="H148" s="65"/>
      <c r="I148" s="15"/>
      <c r="K148" s="60">
        <v>7</v>
      </c>
      <c r="L148" s="9" t="s">
        <v>89</v>
      </c>
    </row>
    <row r="149" spans="1:12" x14ac:dyDescent="0.35">
      <c r="A149" s="2"/>
      <c r="B149" s="14"/>
      <c r="C149" s="56"/>
      <c r="D149" s="26"/>
      <c r="E149" s="154"/>
      <c r="F149" s="154"/>
      <c r="G149" s="159"/>
      <c r="H149" s="65"/>
      <c r="I149" s="15"/>
      <c r="K149" s="60" t="b">
        <v>0</v>
      </c>
    </row>
    <row r="150" spans="1:12" ht="28.6" customHeight="1" x14ac:dyDescent="0.35">
      <c r="A150" s="2"/>
      <c r="B150" s="14"/>
      <c r="C150" s="56"/>
      <c r="D150" s="75"/>
      <c r="E150" s="148" t="s">
        <v>116</v>
      </c>
      <c r="F150" s="158"/>
      <c r="G150" s="260"/>
      <c r="H150" s="65"/>
      <c r="I150" s="15"/>
      <c r="K150" s="60" t="b">
        <v>1</v>
      </c>
    </row>
    <row r="151" spans="1:12" ht="28.6" customHeight="1" x14ac:dyDescent="0.35">
      <c r="A151" s="2"/>
      <c r="B151" s="14"/>
      <c r="C151" s="56"/>
      <c r="D151" s="74"/>
      <c r="E151" s="148" t="s">
        <v>117</v>
      </c>
      <c r="F151" s="158"/>
      <c r="G151" s="260"/>
      <c r="H151" s="65"/>
      <c r="I151" s="15"/>
      <c r="K151" s="60" t="b">
        <v>0</v>
      </c>
    </row>
    <row r="152" spans="1:12" ht="7.05" customHeight="1" x14ac:dyDescent="0.35">
      <c r="A152" s="2"/>
      <c r="B152" s="14"/>
      <c r="C152" s="56"/>
      <c r="D152" s="107"/>
      <c r="E152" s="158"/>
      <c r="F152" s="158"/>
      <c r="G152" s="260"/>
      <c r="H152" s="65"/>
      <c r="I152" s="15"/>
    </row>
    <row r="153" spans="1:12" ht="7.05" customHeight="1" x14ac:dyDescent="0.35">
      <c r="A153" s="2"/>
      <c r="B153" s="14"/>
      <c r="C153" s="40"/>
      <c r="D153" s="41"/>
      <c r="E153" s="146"/>
      <c r="F153" s="146"/>
      <c r="G153" s="254"/>
      <c r="H153" s="41"/>
      <c r="I153" s="15"/>
    </row>
    <row r="154" spans="1:12" x14ac:dyDescent="0.35">
      <c r="A154" s="2"/>
      <c r="B154" s="14"/>
      <c r="C154" s="281" t="s">
        <v>99</v>
      </c>
      <c r="D154" s="285"/>
      <c r="E154" s="285"/>
      <c r="F154" s="176"/>
      <c r="G154" s="239"/>
      <c r="H154" s="105"/>
      <c r="I154" s="15"/>
    </row>
    <row r="155" spans="1:12" ht="28.6" customHeight="1" x14ac:dyDescent="0.35">
      <c r="A155" s="2"/>
      <c r="B155" s="14"/>
      <c r="C155" s="56">
        <v>19</v>
      </c>
      <c r="D155" s="283" t="s">
        <v>126</v>
      </c>
      <c r="E155" s="283"/>
      <c r="F155" s="174"/>
      <c r="G155" s="256" t="s">
        <v>8</v>
      </c>
      <c r="H155" s="65"/>
      <c r="I155" s="15"/>
      <c r="K155" s="60">
        <v>4</v>
      </c>
    </row>
    <row r="156" spans="1:12" ht="28.6" customHeight="1" x14ac:dyDescent="0.35">
      <c r="A156" s="2"/>
      <c r="B156" s="14"/>
      <c r="C156" s="56"/>
      <c r="D156" s="88"/>
      <c r="E156" s="148" t="s">
        <v>129</v>
      </c>
      <c r="F156" s="158"/>
      <c r="G156" s="260"/>
      <c r="H156" s="65"/>
      <c r="I156" s="15"/>
      <c r="J156" s="9">
        <f>IF(K156=TRUE,10,IF(K157=TRUE,10,IF(K159=TRUE,10,0)))</f>
        <v>0</v>
      </c>
      <c r="K156" s="60" t="b">
        <v>0</v>
      </c>
    </row>
    <row r="157" spans="1:12" ht="28.6" customHeight="1" x14ac:dyDescent="0.35">
      <c r="A157" s="2"/>
      <c r="B157" s="14"/>
      <c r="C157" s="56"/>
      <c r="D157" s="88"/>
      <c r="E157" s="148" t="s">
        <v>118</v>
      </c>
      <c r="F157" s="158"/>
      <c r="G157" s="260"/>
      <c r="H157" s="65"/>
      <c r="I157" s="15"/>
      <c r="K157" s="60" t="b">
        <v>0</v>
      </c>
    </row>
    <row r="158" spans="1:12" ht="28.6" customHeight="1" x14ac:dyDescent="0.35">
      <c r="A158" s="2"/>
      <c r="B158" s="14"/>
      <c r="C158" s="56"/>
      <c r="D158" s="89"/>
      <c r="E158" s="159"/>
      <c r="F158" s="159"/>
      <c r="G158" s="159"/>
      <c r="H158" s="65"/>
      <c r="I158" s="15"/>
      <c r="K158" s="60" t="b">
        <v>0</v>
      </c>
    </row>
    <row r="159" spans="1:12" ht="28.6" customHeight="1" x14ac:dyDescent="0.35">
      <c r="A159" s="2"/>
      <c r="B159" s="14"/>
      <c r="C159" s="56"/>
      <c r="D159" s="88"/>
      <c r="E159" s="148" t="s">
        <v>117</v>
      </c>
      <c r="F159" s="158"/>
      <c r="G159" s="260"/>
      <c r="H159" s="65"/>
      <c r="I159" s="15"/>
      <c r="K159" s="60" t="b">
        <v>0</v>
      </c>
    </row>
    <row r="160" spans="1:12" ht="28.6" customHeight="1" x14ac:dyDescent="0.35">
      <c r="A160" s="2"/>
      <c r="B160" s="14"/>
      <c r="C160" s="56"/>
      <c r="D160" s="35"/>
      <c r="E160" s="148" t="s">
        <v>117</v>
      </c>
      <c r="F160" s="158"/>
      <c r="G160" s="260"/>
      <c r="H160" s="65"/>
      <c r="I160" s="15"/>
      <c r="K160" s="60" t="b">
        <v>0</v>
      </c>
    </row>
    <row r="161" spans="1:14" ht="28.6" customHeight="1" x14ac:dyDescent="0.35">
      <c r="A161" s="2"/>
      <c r="B161" s="14"/>
      <c r="C161" s="56" t="s">
        <v>125</v>
      </c>
      <c r="D161" s="283" t="s">
        <v>127</v>
      </c>
      <c r="E161" s="283"/>
      <c r="F161" s="174"/>
      <c r="G161" s="256" t="s">
        <v>8</v>
      </c>
      <c r="H161" s="65"/>
      <c r="I161" s="15"/>
      <c r="K161" s="60">
        <v>4</v>
      </c>
    </row>
    <row r="162" spans="1:14" ht="28.6" customHeight="1" x14ac:dyDescent="0.35">
      <c r="A162" s="2"/>
      <c r="B162" s="14"/>
      <c r="C162" s="56"/>
      <c r="D162" s="88"/>
      <c r="E162" s="148" t="s">
        <v>119</v>
      </c>
      <c r="F162" s="158"/>
      <c r="G162" s="260"/>
      <c r="H162" s="65"/>
      <c r="I162" s="15"/>
      <c r="J162" s="9">
        <f>IF(K162=TRUE,10,0)</f>
        <v>0</v>
      </c>
      <c r="K162" s="60" t="b">
        <v>0</v>
      </c>
    </row>
    <row r="163" spans="1:14" ht="28.6" customHeight="1" x14ac:dyDescent="0.35">
      <c r="A163" s="2"/>
      <c r="B163" s="14"/>
      <c r="C163" s="56"/>
      <c r="D163" s="35"/>
      <c r="E163" s="148" t="s">
        <v>117</v>
      </c>
      <c r="F163" s="158"/>
      <c r="G163" s="260"/>
      <c r="H163" s="65"/>
      <c r="I163" s="15"/>
      <c r="K163" s="60" t="b">
        <v>0</v>
      </c>
    </row>
    <row r="164" spans="1:14" x14ac:dyDescent="0.35">
      <c r="A164" s="2"/>
      <c r="B164" s="14"/>
      <c r="C164" s="56" t="s">
        <v>124</v>
      </c>
      <c r="D164" s="283" t="s">
        <v>212</v>
      </c>
      <c r="E164" s="283"/>
      <c r="F164" s="174"/>
      <c r="G164" s="256" t="s">
        <v>8</v>
      </c>
      <c r="H164" s="65"/>
      <c r="I164" s="15"/>
    </row>
    <row r="165" spans="1:14" ht="28.6" customHeight="1" x14ac:dyDescent="0.35">
      <c r="A165" s="2"/>
      <c r="B165" s="14"/>
      <c r="C165" s="56"/>
      <c r="D165" s="88"/>
      <c r="E165" s="148" t="s">
        <v>130</v>
      </c>
      <c r="F165" s="158"/>
      <c r="G165" s="260"/>
      <c r="H165" s="65"/>
      <c r="I165" s="15"/>
      <c r="K165" s="60" t="b">
        <v>0</v>
      </c>
    </row>
    <row r="166" spans="1:14" ht="28.6" customHeight="1" x14ac:dyDescent="0.35">
      <c r="A166" s="2"/>
      <c r="B166" s="14"/>
      <c r="C166" s="56"/>
      <c r="D166" s="88"/>
      <c r="E166" s="148" t="s">
        <v>117</v>
      </c>
      <c r="F166" s="158"/>
      <c r="G166" s="260"/>
      <c r="H166" s="65"/>
      <c r="I166" s="15"/>
      <c r="K166" s="60" t="b">
        <v>0</v>
      </c>
    </row>
    <row r="167" spans="1:14" ht="28.6" customHeight="1" x14ac:dyDescent="0.35">
      <c r="A167" s="2"/>
      <c r="B167" s="14"/>
      <c r="C167" s="56">
        <v>21</v>
      </c>
      <c r="D167" s="283" t="s">
        <v>128</v>
      </c>
      <c r="E167" s="283"/>
      <c r="F167" s="174"/>
      <c r="G167" s="256" t="s">
        <v>9</v>
      </c>
      <c r="H167" s="65"/>
      <c r="I167" s="15"/>
      <c r="K167" s="60">
        <v>5</v>
      </c>
    </row>
    <row r="168" spans="1:14" ht="28.6" customHeight="1" x14ac:dyDescent="0.35">
      <c r="A168" s="2"/>
      <c r="B168" s="14"/>
      <c r="C168" s="56"/>
      <c r="D168" s="89"/>
      <c r="E168" s="160"/>
      <c r="F168" s="147"/>
      <c r="G168" s="257"/>
      <c r="H168" s="65"/>
      <c r="I168" s="15"/>
      <c r="J168" s="9">
        <f>IF(OR(K168=TRUE),20,IF(OR(K169=TRUE),20,IF(OR(K170=TRUE),20,0)))</f>
        <v>0</v>
      </c>
      <c r="K168" s="60" t="b">
        <v>0</v>
      </c>
      <c r="L168" s="9">
        <f>IF(K168=TRUE,1,0)</f>
        <v>0</v>
      </c>
      <c r="N168" s="7">
        <f>SUM(L168:L171)</f>
        <v>0</v>
      </c>
    </row>
    <row r="169" spans="1:14" ht="28.6" customHeight="1" x14ac:dyDescent="0.35">
      <c r="A169" s="2"/>
      <c r="B169" s="14"/>
      <c r="C169" s="56"/>
      <c r="D169" s="88"/>
      <c r="E169" s="148" t="s">
        <v>131</v>
      </c>
      <c r="F169" s="158"/>
      <c r="G169" s="260"/>
      <c r="H169" s="65"/>
      <c r="I169" s="15"/>
      <c r="K169" s="60" t="b">
        <v>0</v>
      </c>
      <c r="L169" s="9">
        <f>IF(K169=TRUE,5,0)</f>
        <v>0</v>
      </c>
    </row>
    <row r="170" spans="1:14" ht="28.6" customHeight="1" x14ac:dyDescent="0.35">
      <c r="A170" s="2"/>
      <c r="B170" s="14"/>
      <c r="C170" s="56"/>
      <c r="D170" s="35"/>
      <c r="E170" s="148" t="s">
        <v>117</v>
      </c>
      <c r="F170" s="158"/>
      <c r="G170" s="260"/>
      <c r="H170" s="65"/>
      <c r="I170" s="15"/>
      <c r="K170" s="60" t="b">
        <v>0</v>
      </c>
      <c r="L170" s="9">
        <f>IF(K170=TRUE,7,0)</f>
        <v>0</v>
      </c>
    </row>
    <row r="171" spans="1:14" ht="28.6" customHeight="1" x14ac:dyDescent="0.35">
      <c r="A171" s="2"/>
      <c r="B171" s="14"/>
      <c r="C171" s="56"/>
      <c r="D171" s="88"/>
      <c r="E171" s="148" t="s">
        <v>117</v>
      </c>
      <c r="F171" s="158"/>
      <c r="G171" s="260"/>
      <c r="H171" s="65"/>
      <c r="I171" s="15"/>
      <c r="K171" s="60" t="b">
        <v>0</v>
      </c>
      <c r="L171" s="9">
        <f>IF(K171=TRUE,10,0)</f>
        <v>0</v>
      </c>
    </row>
    <row r="172" spans="1:14" ht="7.05" customHeight="1" x14ac:dyDescent="0.35">
      <c r="A172" s="2"/>
      <c r="B172" s="14"/>
      <c r="C172" s="56"/>
      <c r="D172" s="65"/>
      <c r="E172" s="147"/>
      <c r="F172" s="147"/>
      <c r="G172" s="257"/>
      <c r="H172" s="65"/>
      <c r="I172" s="15"/>
    </row>
    <row r="173" spans="1:14" ht="7.05" customHeight="1" x14ac:dyDescent="0.35">
      <c r="A173" s="2"/>
      <c r="B173" s="14"/>
      <c r="C173" s="40"/>
      <c r="D173" s="41"/>
      <c r="E173" s="146"/>
      <c r="F173" s="146"/>
      <c r="G173" s="254"/>
      <c r="H173" s="41"/>
      <c r="I173" s="15"/>
    </row>
    <row r="174" spans="1:14" ht="13.9" x14ac:dyDescent="0.35">
      <c r="A174" s="2"/>
      <c r="B174" s="14"/>
      <c r="C174" s="281" t="s">
        <v>100</v>
      </c>
      <c r="D174" s="281"/>
      <c r="E174" s="281"/>
      <c r="F174" s="173"/>
      <c r="G174" s="255"/>
      <c r="H174" s="105"/>
      <c r="I174" s="15"/>
    </row>
    <row r="175" spans="1:14" ht="28.6" customHeight="1" x14ac:dyDescent="0.35">
      <c r="A175" s="2"/>
      <c r="B175" s="14"/>
      <c r="C175" s="56" t="s">
        <v>132</v>
      </c>
      <c r="D175" s="307" t="s">
        <v>134</v>
      </c>
      <c r="E175" s="307"/>
      <c r="F175" s="189"/>
      <c r="G175" s="256" t="s">
        <v>293</v>
      </c>
      <c r="H175" s="65"/>
      <c r="I175" s="15"/>
      <c r="K175" s="60">
        <v>8</v>
      </c>
      <c r="L175" s="9" t="s">
        <v>36</v>
      </c>
    </row>
    <row r="176" spans="1:14" x14ac:dyDescent="0.35">
      <c r="A176" s="2"/>
      <c r="B176" s="14"/>
      <c r="C176" s="56"/>
      <c r="D176" s="89"/>
      <c r="E176" s="161"/>
      <c r="F176" s="147"/>
      <c r="G176" s="257"/>
      <c r="H176" s="65"/>
      <c r="I176" s="15"/>
      <c r="J176" s="9">
        <f>IF(K176=TRUE,2,0)</f>
        <v>0</v>
      </c>
      <c r="K176" s="60" t="b">
        <v>0</v>
      </c>
    </row>
    <row r="177" spans="1:12" ht="28.6" customHeight="1" x14ac:dyDescent="0.35">
      <c r="A177" s="2"/>
      <c r="B177" s="14"/>
      <c r="C177" s="56"/>
      <c r="D177" s="88"/>
      <c r="E177" s="148" t="s">
        <v>117</v>
      </c>
      <c r="F177" s="158"/>
      <c r="G177" s="260"/>
      <c r="H177" s="65"/>
      <c r="I177" s="15"/>
      <c r="K177" s="60" t="b">
        <v>0</v>
      </c>
    </row>
    <row r="178" spans="1:12" x14ac:dyDescent="0.35">
      <c r="A178" s="2"/>
      <c r="B178" s="14"/>
      <c r="C178" s="56" t="s">
        <v>133</v>
      </c>
      <c r="D178" s="283" t="s">
        <v>96</v>
      </c>
      <c r="E178" s="283"/>
      <c r="F178" s="174"/>
      <c r="G178" s="256" t="s">
        <v>293</v>
      </c>
      <c r="H178" s="65"/>
      <c r="I178" s="15"/>
    </row>
    <row r="179" spans="1:12" ht="28.6" customHeight="1" x14ac:dyDescent="0.35">
      <c r="A179" s="2"/>
      <c r="B179" s="14"/>
      <c r="C179" s="56"/>
      <c r="D179" s="89"/>
      <c r="E179" s="147"/>
      <c r="F179" s="147"/>
      <c r="G179" s="257"/>
      <c r="H179" s="65"/>
      <c r="I179" s="15"/>
      <c r="K179" s="60" t="b">
        <v>0</v>
      </c>
    </row>
    <row r="180" spans="1:12" ht="28.6" customHeight="1" x14ac:dyDescent="0.35">
      <c r="A180" s="2"/>
      <c r="B180" s="14"/>
      <c r="C180" s="56"/>
      <c r="D180" s="90"/>
      <c r="E180" s="148" t="s">
        <v>116</v>
      </c>
      <c r="F180" s="158"/>
      <c r="G180" s="260"/>
      <c r="H180" s="65"/>
      <c r="I180" s="15"/>
      <c r="K180" s="60" t="b">
        <v>0</v>
      </c>
    </row>
    <row r="181" spans="1:12" ht="28.6" customHeight="1" x14ac:dyDescent="0.35">
      <c r="A181" s="2"/>
      <c r="B181" s="14"/>
      <c r="C181" s="56"/>
      <c r="D181" s="90"/>
      <c r="E181" s="148" t="s">
        <v>135</v>
      </c>
      <c r="F181" s="158"/>
      <c r="G181" s="260"/>
      <c r="H181" s="65"/>
      <c r="I181" s="15"/>
      <c r="K181" s="60" t="b">
        <v>0</v>
      </c>
    </row>
    <row r="182" spans="1:12" ht="28.6" customHeight="1" x14ac:dyDescent="0.35">
      <c r="A182" s="2"/>
      <c r="B182" s="14"/>
      <c r="C182" s="56"/>
      <c r="D182" s="35"/>
      <c r="E182" s="148" t="s">
        <v>117</v>
      </c>
      <c r="F182" s="158"/>
      <c r="G182" s="260"/>
      <c r="H182" s="65"/>
      <c r="I182" s="15"/>
      <c r="K182" s="60" t="b">
        <v>0</v>
      </c>
    </row>
    <row r="183" spans="1:12" ht="28.6" customHeight="1" x14ac:dyDescent="0.35">
      <c r="A183" s="2"/>
      <c r="B183" s="14"/>
      <c r="C183" s="56" t="s">
        <v>136</v>
      </c>
      <c r="D183" s="283" t="s">
        <v>138</v>
      </c>
      <c r="E183" s="283"/>
      <c r="F183" s="174"/>
      <c r="G183" s="256" t="s">
        <v>294</v>
      </c>
      <c r="H183" s="65"/>
      <c r="I183" s="15"/>
      <c r="K183" s="60">
        <v>8</v>
      </c>
      <c r="L183" s="9" t="s">
        <v>43</v>
      </c>
    </row>
    <row r="184" spans="1:12" x14ac:dyDescent="0.35">
      <c r="A184" s="2"/>
      <c r="B184" s="14"/>
      <c r="C184" s="56"/>
      <c r="D184" s="91"/>
      <c r="E184" s="161"/>
      <c r="F184" s="147"/>
      <c r="G184" s="257"/>
      <c r="H184" s="65"/>
      <c r="I184" s="15"/>
      <c r="J184" s="9">
        <f>IF(K184=TRUE,2,0)</f>
        <v>0</v>
      </c>
      <c r="K184" s="60" t="b">
        <v>0</v>
      </c>
    </row>
    <row r="185" spans="1:12" ht="28.6" customHeight="1" x14ac:dyDescent="0.35">
      <c r="A185" s="2"/>
      <c r="B185" s="14"/>
      <c r="C185" s="56"/>
      <c r="D185" s="88"/>
      <c r="E185" s="148" t="s">
        <v>117</v>
      </c>
      <c r="F185" s="158"/>
      <c r="G185" s="260"/>
      <c r="H185" s="65"/>
      <c r="I185" s="15"/>
      <c r="K185" s="60" t="b">
        <v>0</v>
      </c>
    </row>
    <row r="186" spans="1:12" x14ac:dyDescent="0.35">
      <c r="A186" s="2"/>
      <c r="B186" s="14"/>
      <c r="C186" s="56" t="s">
        <v>137</v>
      </c>
      <c r="D186" s="283" t="s">
        <v>96</v>
      </c>
      <c r="E186" s="283"/>
      <c r="F186" s="174"/>
      <c r="G186" s="256" t="s">
        <v>294</v>
      </c>
      <c r="H186" s="65"/>
      <c r="I186" s="15"/>
    </row>
    <row r="187" spans="1:12" ht="14.35" customHeight="1" x14ac:dyDescent="0.35">
      <c r="A187" s="2"/>
      <c r="B187" s="14"/>
      <c r="C187" s="56"/>
      <c r="D187" s="89"/>
      <c r="E187" s="147"/>
      <c r="F187" s="147"/>
      <c r="G187" s="257"/>
      <c r="H187" s="65"/>
      <c r="I187" s="15"/>
      <c r="K187" s="60" t="b">
        <v>0</v>
      </c>
    </row>
    <row r="188" spans="1:12" ht="28.6" customHeight="1" x14ac:dyDescent="0.35">
      <c r="A188" s="2"/>
      <c r="B188" s="14"/>
      <c r="C188" s="56"/>
      <c r="D188" s="90"/>
      <c r="E188" s="148" t="s">
        <v>139</v>
      </c>
      <c r="F188" s="158"/>
      <c r="G188" s="260"/>
      <c r="H188" s="65"/>
      <c r="I188" s="15"/>
    </row>
    <row r="189" spans="1:12" ht="28.6" customHeight="1" x14ac:dyDescent="0.35">
      <c r="A189" s="2"/>
      <c r="B189" s="14"/>
      <c r="C189" s="56"/>
      <c r="D189" s="35"/>
      <c r="E189" s="148" t="s">
        <v>117</v>
      </c>
      <c r="F189" s="158"/>
      <c r="G189" s="260"/>
      <c r="H189" s="65"/>
      <c r="I189" s="15"/>
    </row>
    <row r="190" spans="1:12" ht="7.05" customHeight="1" x14ac:dyDescent="0.35">
      <c r="A190" s="2"/>
      <c r="B190" s="14"/>
      <c r="C190" s="56"/>
      <c r="D190" s="65"/>
      <c r="E190" s="158"/>
      <c r="F190" s="158"/>
      <c r="G190" s="260"/>
      <c r="H190" s="65"/>
      <c r="I190" s="15"/>
    </row>
    <row r="191" spans="1:12" ht="7.05" customHeight="1" x14ac:dyDescent="0.35">
      <c r="A191" s="2"/>
      <c r="B191" s="14"/>
      <c r="C191" s="40"/>
      <c r="D191" s="41"/>
      <c r="E191" s="162"/>
      <c r="F191" s="162"/>
      <c r="G191" s="265"/>
      <c r="H191" s="35"/>
      <c r="I191" s="15"/>
    </row>
    <row r="192" spans="1:12" ht="13.9" x14ac:dyDescent="0.35">
      <c r="A192" s="2"/>
      <c r="B192" s="14"/>
      <c r="C192" s="281" t="s">
        <v>101</v>
      </c>
      <c r="D192" s="281"/>
      <c r="E192" s="281"/>
      <c r="F192" s="173"/>
      <c r="G192" s="255"/>
      <c r="H192" s="109"/>
      <c r="I192" s="113"/>
      <c r="J192" s="7"/>
      <c r="K192" s="123"/>
      <c r="L192" s="7"/>
    </row>
    <row r="193" spans="1:12" ht="28.6" customHeight="1" x14ac:dyDescent="0.35">
      <c r="A193" s="2"/>
      <c r="B193" s="14"/>
      <c r="C193" s="56">
        <v>24</v>
      </c>
      <c r="D193" s="283" t="s">
        <v>140</v>
      </c>
      <c r="E193" s="283"/>
      <c r="F193" s="174"/>
      <c r="G193" s="256" t="s">
        <v>295</v>
      </c>
      <c r="H193" s="110"/>
      <c r="I193" s="113"/>
      <c r="J193" s="7"/>
      <c r="K193" s="123">
        <v>7</v>
      </c>
      <c r="L193" s="7" t="s">
        <v>47</v>
      </c>
    </row>
    <row r="194" spans="1:12" ht="28.6" customHeight="1" x14ac:dyDescent="0.35">
      <c r="A194" s="2"/>
      <c r="B194" s="14"/>
      <c r="C194" s="56"/>
      <c r="D194" s="89"/>
      <c r="E194" s="148" t="s">
        <v>141</v>
      </c>
      <c r="F194" s="158"/>
      <c r="G194" s="260"/>
      <c r="H194" s="110"/>
      <c r="I194" s="113"/>
      <c r="J194" s="9">
        <f>IF(K194=TRUE,2.5,0)</f>
        <v>0</v>
      </c>
      <c r="K194" s="123" t="b">
        <v>0</v>
      </c>
      <c r="L194" s="7"/>
    </row>
    <row r="195" spans="1:12" ht="28.6" customHeight="1" x14ac:dyDescent="0.35">
      <c r="A195" s="2"/>
      <c r="B195" s="14"/>
      <c r="C195" s="56"/>
      <c r="D195" s="88"/>
      <c r="E195" s="148" t="s">
        <v>117</v>
      </c>
      <c r="F195" s="158"/>
      <c r="G195" s="260"/>
      <c r="H195" s="110"/>
      <c r="I195" s="113"/>
      <c r="J195" s="7"/>
      <c r="K195" s="123" t="b">
        <v>0</v>
      </c>
      <c r="L195" s="7"/>
    </row>
    <row r="196" spans="1:12" ht="7.05" customHeight="1" x14ac:dyDescent="0.35">
      <c r="A196" s="2"/>
      <c r="B196" s="14"/>
      <c r="C196" s="56"/>
      <c r="D196" s="65"/>
      <c r="E196" s="158"/>
      <c r="F196" s="158"/>
      <c r="G196" s="260"/>
      <c r="H196" s="110"/>
      <c r="I196" s="113"/>
      <c r="J196" s="7"/>
      <c r="K196" s="123"/>
      <c r="L196" s="7"/>
    </row>
    <row r="197" spans="1:12" ht="7.05" customHeight="1" x14ac:dyDescent="0.35">
      <c r="A197" s="2"/>
      <c r="B197" s="14"/>
      <c r="C197" s="40"/>
      <c r="D197" s="41"/>
      <c r="E197" s="162"/>
      <c r="F197" s="162"/>
      <c r="G197" s="265"/>
      <c r="H197" s="92"/>
      <c r="I197" s="113"/>
      <c r="J197" s="7"/>
      <c r="K197" s="123"/>
      <c r="L197" s="7"/>
    </row>
    <row r="198" spans="1:12" ht="13.9" x14ac:dyDescent="0.35">
      <c r="A198" s="2"/>
      <c r="B198" s="14"/>
      <c r="C198" s="281" t="s">
        <v>102</v>
      </c>
      <c r="D198" s="281"/>
      <c r="E198" s="281"/>
      <c r="F198" s="173"/>
      <c r="G198" s="255"/>
      <c r="H198" s="109"/>
      <c r="I198" s="113"/>
      <c r="J198" s="7"/>
      <c r="K198" s="123"/>
      <c r="L198" s="7"/>
    </row>
    <row r="199" spans="1:12" ht="28.6" customHeight="1" x14ac:dyDescent="0.35">
      <c r="A199" s="2"/>
      <c r="B199" s="14"/>
      <c r="C199" s="56" t="s">
        <v>142</v>
      </c>
      <c r="D199" s="283" t="s">
        <v>144</v>
      </c>
      <c r="E199" s="283"/>
      <c r="F199" s="174"/>
      <c r="G199" s="256" t="s">
        <v>296</v>
      </c>
      <c r="H199" s="110"/>
      <c r="I199" s="113"/>
      <c r="J199" s="7"/>
      <c r="K199" s="123">
        <v>8</v>
      </c>
      <c r="L199" s="7" t="s">
        <v>47</v>
      </c>
    </row>
    <row r="200" spans="1:12" x14ac:dyDescent="0.35">
      <c r="A200" s="2"/>
      <c r="B200" s="14"/>
      <c r="C200" s="56"/>
      <c r="D200" s="89"/>
      <c r="E200" s="161"/>
      <c r="F200" s="147"/>
      <c r="G200" s="257"/>
      <c r="H200" s="110"/>
      <c r="I200" s="113"/>
      <c r="J200" s="9">
        <f>IF(K200=TRUE,2,0)</f>
        <v>0</v>
      </c>
      <c r="K200" s="123" t="b">
        <v>0</v>
      </c>
      <c r="L200" s="7"/>
    </row>
    <row r="201" spans="1:12" ht="28.6" customHeight="1" x14ac:dyDescent="0.35">
      <c r="A201" s="2"/>
      <c r="B201" s="14"/>
      <c r="C201" s="56"/>
      <c r="D201" s="88"/>
      <c r="E201" s="148" t="s">
        <v>117</v>
      </c>
      <c r="F201" s="158"/>
      <c r="G201" s="260"/>
      <c r="H201" s="110"/>
      <c r="I201" s="113"/>
      <c r="J201" s="7"/>
      <c r="K201" s="123" t="b">
        <v>0</v>
      </c>
      <c r="L201" s="7"/>
    </row>
    <row r="202" spans="1:12" x14ac:dyDescent="0.35">
      <c r="A202" s="2"/>
      <c r="B202" s="14"/>
      <c r="C202" s="56" t="s">
        <v>143</v>
      </c>
      <c r="D202" s="283" t="s">
        <v>96</v>
      </c>
      <c r="E202" s="283"/>
      <c r="F202" s="174"/>
      <c r="G202" s="256" t="s">
        <v>296</v>
      </c>
      <c r="H202" s="110"/>
      <c r="I202" s="113"/>
      <c r="J202" s="7"/>
      <c r="K202" s="123"/>
      <c r="L202" s="7"/>
    </row>
    <row r="203" spans="1:12" ht="14.35" customHeight="1" x14ac:dyDescent="0.35">
      <c r="A203" s="2"/>
      <c r="B203" s="14"/>
      <c r="C203" s="56"/>
      <c r="D203" s="77"/>
      <c r="E203" s="147"/>
      <c r="F203" s="147"/>
      <c r="G203" s="257"/>
      <c r="H203" s="110"/>
      <c r="I203" s="113"/>
      <c r="J203" s="7"/>
      <c r="K203" s="123" t="b">
        <v>0</v>
      </c>
      <c r="L203" s="7"/>
    </row>
    <row r="204" spans="1:12" x14ac:dyDescent="0.35">
      <c r="A204" s="2"/>
      <c r="B204" s="14"/>
      <c r="C204" s="56"/>
      <c r="D204" s="77"/>
      <c r="E204" s="147"/>
      <c r="F204" s="147"/>
      <c r="G204" s="257"/>
      <c r="H204" s="110"/>
      <c r="I204" s="113"/>
      <c r="J204" s="7"/>
      <c r="K204" s="123" t="b">
        <v>0</v>
      </c>
      <c r="L204" s="7"/>
    </row>
    <row r="205" spans="1:12" x14ac:dyDescent="0.35">
      <c r="A205" s="2"/>
      <c r="B205" s="14"/>
      <c r="C205" s="56"/>
      <c r="D205" s="77"/>
      <c r="E205" s="147"/>
      <c r="F205" s="147"/>
      <c r="G205" s="257"/>
      <c r="H205" s="110"/>
      <c r="I205" s="113"/>
      <c r="J205" s="7"/>
      <c r="K205" s="123"/>
      <c r="L205" s="7"/>
    </row>
    <row r="206" spans="1:12" ht="28.6" customHeight="1" x14ac:dyDescent="0.35">
      <c r="A206" s="2"/>
      <c r="B206" s="14"/>
      <c r="C206" s="56"/>
      <c r="D206" s="94"/>
      <c r="E206" s="148" t="s">
        <v>117</v>
      </c>
      <c r="F206" s="158"/>
      <c r="G206" s="260"/>
      <c r="H206" s="110"/>
      <c r="I206" s="113"/>
      <c r="J206" s="7"/>
      <c r="K206" s="123"/>
      <c r="L206" s="7"/>
    </row>
    <row r="207" spans="1:12" ht="7.05" customHeight="1" x14ac:dyDescent="0.35">
      <c r="A207" s="2"/>
      <c r="B207" s="14"/>
      <c r="C207" s="56"/>
      <c r="D207" s="65"/>
      <c r="E207" s="147"/>
      <c r="F207" s="147"/>
      <c r="G207" s="257"/>
      <c r="H207" s="110"/>
      <c r="I207" s="113"/>
      <c r="J207" s="7"/>
      <c r="K207" s="123"/>
      <c r="L207" s="7"/>
    </row>
    <row r="208" spans="1:12" ht="7.05" customHeight="1" x14ac:dyDescent="0.35">
      <c r="A208" s="2"/>
      <c r="B208" s="14"/>
      <c r="C208" s="40"/>
      <c r="D208" s="41"/>
      <c r="E208" s="146"/>
      <c r="F208" s="146"/>
      <c r="G208" s="254"/>
      <c r="H208" s="92"/>
      <c r="I208" s="113"/>
      <c r="J208" s="7"/>
      <c r="K208" s="123"/>
      <c r="L208" s="7"/>
    </row>
    <row r="209" spans="1:12" ht="13.9" x14ac:dyDescent="0.35">
      <c r="A209" s="2"/>
      <c r="B209" s="14"/>
      <c r="C209" s="281" t="s">
        <v>103</v>
      </c>
      <c r="D209" s="281"/>
      <c r="E209" s="281"/>
      <c r="F209" s="173"/>
      <c r="G209" s="255"/>
      <c r="H209" s="109"/>
      <c r="I209" s="113"/>
      <c r="J209" s="7"/>
      <c r="K209" s="123"/>
      <c r="L209" s="7"/>
    </row>
    <row r="210" spans="1:12" ht="28.6" customHeight="1" x14ac:dyDescent="0.35">
      <c r="A210" s="2"/>
      <c r="B210" s="14"/>
      <c r="C210" s="56" t="s">
        <v>146</v>
      </c>
      <c r="D210" s="283" t="s">
        <v>147</v>
      </c>
      <c r="E210" s="283"/>
      <c r="F210" s="174"/>
      <c r="G210" s="256" t="s">
        <v>297</v>
      </c>
      <c r="H210" s="110"/>
      <c r="I210" s="113"/>
      <c r="J210" s="7"/>
      <c r="K210" s="123">
        <v>8</v>
      </c>
      <c r="L210" s="7" t="s">
        <v>89</v>
      </c>
    </row>
    <row r="211" spans="1:12" x14ac:dyDescent="0.35">
      <c r="A211" s="2"/>
      <c r="B211" s="14"/>
      <c r="C211" s="56"/>
      <c r="D211" s="89"/>
      <c r="E211" s="161"/>
      <c r="F211" s="147"/>
      <c r="G211" s="257"/>
      <c r="H211" s="110"/>
      <c r="I211" s="113"/>
      <c r="J211" s="9">
        <f>IF(K211=TRUE,2,0)</f>
        <v>0</v>
      </c>
      <c r="K211" s="123" t="b">
        <v>0</v>
      </c>
      <c r="L211" s="7"/>
    </row>
    <row r="212" spans="1:12" ht="28.6" customHeight="1" x14ac:dyDescent="0.35">
      <c r="A212" s="2"/>
      <c r="B212" s="14"/>
      <c r="C212" s="56"/>
      <c r="D212" s="88"/>
      <c r="E212" s="148" t="s">
        <v>117</v>
      </c>
      <c r="F212" s="158"/>
      <c r="G212" s="260"/>
      <c r="H212" s="110"/>
      <c r="I212" s="113"/>
      <c r="J212" s="7"/>
      <c r="K212" s="123" t="b">
        <v>0</v>
      </c>
      <c r="L212" s="7"/>
    </row>
    <row r="213" spans="1:12" x14ac:dyDescent="0.35">
      <c r="A213" s="2"/>
      <c r="B213" s="14"/>
      <c r="C213" s="56" t="s">
        <v>145</v>
      </c>
      <c r="D213" s="283" t="s">
        <v>96</v>
      </c>
      <c r="E213" s="283"/>
      <c r="F213" s="174"/>
      <c r="G213" s="256" t="s">
        <v>297</v>
      </c>
      <c r="H213" s="110"/>
      <c r="I213" s="113"/>
      <c r="J213" s="7"/>
      <c r="K213" s="123"/>
      <c r="L213" s="7"/>
    </row>
    <row r="214" spans="1:12" x14ac:dyDescent="0.35">
      <c r="A214" s="2"/>
      <c r="B214" s="14"/>
      <c r="C214" s="56"/>
      <c r="D214" s="77"/>
      <c r="E214" s="147"/>
      <c r="F214" s="147"/>
      <c r="G214" s="257"/>
      <c r="H214" s="110"/>
      <c r="I214" s="113"/>
      <c r="J214" s="7"/>
      <c r="K214" s="123" t="b">
        <v>0</v>
      </c>
      <c r="L214" s="7"/>
    </row>
    <row r="215" spans="1:12" ht="28.6" customHeight="1" x14ac:dyDescent="0.35">
      <c r="A215" s="2"/>
      <c r="B215" s="14"/>
      <c r="C215" s="56"/>
      <c r="D215" s="94"/>
      <c r="E215" s="148" t="s">
        <v>139</v>
      </c>
      <c r="F215" s="158"/>
      <c r="G215" s="260"/>
      <c r="H215" s="110"/>
      <c r="I215" s="113"/>
      <c r="J215" s="7"/>
      <c r="K215" s="123" t="b">
        <v>0</v>
      </c>
      <c r="L215" s="7"/>
    </row>
    <row r="216" spans="1:12" ht="28.6" customHeight="1" x14ac:dyDescent="0.35">
      <c r="A216" s="2"/>
      <c r="B216" s="14"/>
      <c r="C216" s="56"/>
      <c r="D216" s="94"/>
      <c r="E216" s="148" t="s">
        <v>117</v>
      </c>
      <c r="F216" s="158"/>
      <c r="G216" s="260"/>
      <c r="H216" s="110"/>
      <c r="I216" s="113"/>
      <c r="J216" s="7"/>
      <c r="K216" s="123" t="b">
        <v>0</v>
      </c>
      <c r="L216" s="7"/>
    </row>
    <row r="217" spans="1:12" ht="42.95" customHeight="1" x14ac:dyDescent="0.35">
      <c r="A217" s="2"/>
      <c r="B217" s="14"/>
      <c r="C217" s="56">
        <v>27</v>
      </c>
      <c r="D217" s="283" t="s">
        <v>148</v>
      </c>
      <c r="E217" s="283"/>
      <c r="F217" s="174"/>
      <c r="G217" s="256" t="s">
        <v>298</v>
      </c>
      <c r="H217" s="110"/>
      <c r="I217" s="113"/>
      <c r="J217" s="7"/>
      <c r="K217" s="123">
        <v>8</v>
      </c>
      <c r="L217" s="7" t="s">
        <v>149</v>
      </c>
    </row>
    <row r="218" spans="1:12" ht="28.6" customHeight="1" x14ac:dyDescent="0.35">
      <c r="A218" s="2"/>
      <c r="B218" s="14"/>
      <c r="C218" s="56"/>
      <c r="D218" s="90"/>
      <c r="E218" s="148" t="s">
        <v>130</v>
      </c>
      <c r="F218" s="158"/>
      <c r="G218" s="260"/>
      <c r="H218" s="110"/>
      <c r="I218" s="113"/>
      <c r="J218" s="9">
        <f>IF(K218=TRUE,4,0)</f>
        <v>0</v>
      </c>
      <c r="K218" s="123" t="b">
        <v>0</v>
      </c>
      <c r="L218" s="7"/>
    </row>
    <row r="219" spans="1:12" ht="28.6" customHeight="1" x14ac:dyDescent="0.35">
      <c r="A219" s="2"/>
      <c r="B219" s="14"/>
      <c r="C219" s="56"/>
      <c r="D219" s="90"/>
      <c r="E219" s="148" t="s">
        <v>117</v>
      </c>
      <c r="F219" s="158"/>
      <c r="G219" s="260"/>
      <c r="H219" s="110"/>
      <c r="I219" s="113"/>
      <c r="J219" s="7"/>
      <c r="K219" s="123" t="b">
        <v>0</v>
      </c>
      <c r="L219" s="7"/>
    </row>
    <row r="220" spans="1:12" ht="7.05" customHeight="1" x14ac:dyDescent="0.35">
      <c r="A220" s="2"/>
      <c r="B220" s="14"/>
      <c r="C220" s="56"/>
      <c r="D220" s="65"/>
      <c r="E220" s="147"/>
      <c r="F220" s="147"/>
      <c r="G220" s="257"/>
      <c r="H220" s="110"/>
      <c r="I220" s="113"/>
      <c r="J220" s="7"/>
      <c r="K220" s="123"/>
      <c r="L220" s="7"/>
    </row>
    <row r="221" spans="1:12" ht="7.05" customHeight="1" x14ac:dyDescent="0.35">
      <c r="A221" s="2"/>
      <c r="B221" s="14"/>
      <c r="C221" s="40"/>
      <c r="D221" s="41"/>
      <c r="E221" s="146"/>
      <c r="F221" s="146"/>
      <c r="G221" s="254"/>
      <c r="H221" s="92"/>
      <c r="I221" s="113"/>
      <c r="J221" s="7"/>
      <c r="K221" s="123"/>
      <c r="L221" s="7"/>
    </row>
    <row r="222" spans="1:12" ht="13.9" x14ac:dyDescent="0.35">
      <c r="A222" s="2"/>
      <c r="B222" s="14"/>
      <c r="C222" s="282" t="s">
        <v>104</v>
      </c>
      <c r="D222" s="282"/>
      <c r="E222" s="282"/>
      <c r="F222" s="232"/>
      <c r="G222" s="266"/>
      <c r="H222" s="92"/>
      <c r="I222" s="113"/>
      <c r="J222" s="7"/>
      <c r="K222" s="123"/>
      <c r="L222" s="7"/>
    </row>
    <row r="223" spans="1:12" ht="42.95" customHeight="1" x14ac:dyDescent="0.35">
      <c r="A223" s="2"/>
      <c r="B223" s="14"/>
      <c r="C223" s="56">
        <v>28</v>
      </c>
      <c r="D223" s="283" t="s">
        <v>150</v>
      </c>
      <c r="E223" s="283"/>
      <c r="F223" s="174"/>
      <c r="G223" s="256" t="s">
        <v>299</v>
      </c>
      <c r="H223" s="110"/>
      <c r="I223" s="113"/>
      <c r="J223" s="7"/>
      <c r="K223" s="123">
        <v>8</v>
      </c>
      <c r="L223" s="7" t="s">
        <v>151</v>
      </c>
    </row>
    <row r="224" spans="1:12" ht="28.6" customHeight="1" x14ac:dyDescent="0.35">
      <c r="A224" s="2"/>
      <c r="B224" s="14"/>
      <c r="C224" s="56"/>
      <c r="D224" s="90"/>
      <c r="E224" s="148" t="s">
        <v>130</v>
      </c>
      <c r="F224" s="158"/>
      <c r="G224" s="260"/>
      <c r="H224" s="110"/>
      <c r="I224" s="113"/>
      <c r="J224" s="9">
        <f>IF(K224=TRUE,2,0)</f>
        <v>0</v>
      </c>
      <c r="K224" s="123" t="b">
        <v>0</v>
      </c>
      <c r="L224" s="7"/>
    </row>
    <row r="225" spans="1:12" ht="28.6" customHeight="1" x14ac:dyDescent="0.35">
      <c r="A225" s="2"/>
      <c r="B225" s="14"/>
      <c r="C225" s="56"/>
      <c r="D225" s="90"/>
      <c r="E225" s="148" t="s">
        <v>117</v>
      </c>
      <c r="F225" s="158"/>
      <c r="G225" s="260"/>
      <c r="H225" s="110"/>
      <c r="I225" s="113"/>
      <c r="J225" s="7"/>
      <c r="K225" s="123" t="b">
        <v>0</v>
      </c>
      <c r="L225" s="7"/>
    </row>
    <row r="226" spans="1:12" s="50" customFormat="1" ht="57.3" customHeight="1" x14ac:dyDescent="0.35">
      <c r="A226" s="73"/>
      <c r="B226" s="106"/>
      <c r="C226" s="56" t="s">
        <v>152</v>
      </c>
      <c r="D226" s="283" t="s">
        <v>213</v>
      </c>
      <c r="E226" s="283"/>
      <c r="F226" s="174"/>
      <c r="G226" s="256" t="s">
        <v>300</v>
      </c>
      <c r="H226" s="175"/>
      <c r="I226" s="114"/>
      <c r="K226" s="123">
        <v>8</v>
      </c>
      <c r="L226" s="50" t="s">
        <v>157</v>
      </c>
    </row>
    <row r="227" spans="1:12" ht="28.6" customHeight="1" x14ac:dyDescent="0.35">
      <c r="A227" s="2"/>
      <c r="B227" s="14"/>
      <c r="C227" s="56"/>
      <c r="D227" s="90"/>
      <c r="E227" s="148" t="s">
        <v>130</v>
      </c>
      <c r="F227" s="158"/>
      <c r="G227" s="260"/>
      <c r="H227" s="110"/>
      <c r="I227" s="113"/>
      <c r="J227" s="9">
        <f>IF(K227=TRUE,2,0)</f>
        <v>0</v>
      </c>
      <c r="K227" s="123" t="b">
        <v>0</v>
      </c>
      <c r="L227" s="7"/>
    </row>
    <row r="228" spans="1:12" ht="28.6" customHeight="1" x14ac:dyDescent="0.35">
      <c r="A228" s="2"/>
      <c r="B228" s="14"/>
      <c r="C228" s="56"/>
      <c r="D228" s="90"/>
      <c r="E228" s="148" t="s">
        <v>117</v>
      </c>
      <c r="F228" s="158"/>
      <c r="G228" s="260"/>
      <c r="H228" s="110"/>
      <c r="I228" s="113"/>
      <c r="J228" s="7"/>
      <c r="K228" s="123" t="b">
        <v>0</v>
      </c>
      <c r="L228" s="7"/>
    </row>
    <row r="229" spans="1:12" x14ac:dyDescent="0.35">
      <c r="A229" s="2"/>
      <c r="B229" s="14"/>
      <c r="C229" s="56" t="s">
        <v>153</v>
      </c>
      <c r="D229" s="283" t="s">
        <v>96</v>
      </c>
      <c r="E229" s="283"/>
      <c r="F229" s="174"/>
      <c r="G229" s="256" t="s">
        <v>300</v>
      </c>
      <c r="H229" s="110"/>
      <c r="I229" s="113"/>
      <c r="J229" s="7"/>
      <c r="K229" s="123"/>
      <c r="L229" s="7"/>
    </row>
    <row r="230" spans="1:12" ht="28.6" customHeight="1" x14ac:dyDescent="0.35">
      <c r="A230" s="2"/>
      <c r="B230" s="14"/>
      <c r="C230" s="56"/>
      <c r="D230" s="94"/>
      <c r="E230" s="148" t="s">
        <v>117</v>
      </c>
      <c r="F230" s="158"/>
      <c r="G230" s="260"/>
      <c r="H230" s="110"/>
      <c r="I230" s="113"/>
      <c r="J230" s="7"/>
      <c r="K230" s="123" t="b">
        <v>0</v>
      </c>
      <c r="L230" s="7"/>
    </row>
    <row r="231" spans="1:12" ht="28.6" customHeight="1" x14ac:dyDescent="0.35">
      <c r="A231" s="2"/>
      <c r="B231" s="14"/>
      <c r="C231" s="56"/>
      <c r="D231" s="94"/>
      <c r="E231" s="148" t="s">
        <v>117</v>
      </c>
      <c r="F231" s="158"/>
      <c r="G231" s="260"/>
      <c r="H231" s="110"/>
      <c r="I231" s="113"/>
      <c r="J231" s="7"/>
      <c r="K231" s="123" t="b">
        <v>0</v>
      </c>
      <c r="L231" s="7"/>
    </row>
    <row r="232" spans="1:12" ht="28.6" customHeight="1" x14ac:dyDescent="0.35">
      <c r="A232" s="2"/>
      <c r="B232" s="14"/>
      <c r="C232" s="56"/>
      <c r="D232" s="77"/>
      <c r="E232" s="147"/>
      <c r="F232" s="147"/>
      <c r="G232" s="257"/>
      <c r="H232" s="110"/>
      <c r="I232" s="113"/>
      <c r="J232" s="7"/>
      <c r="K232" s="123" t="b">
        <v>0</v>
      </c>
      <c r="L232" s="7"/>
    </row>
    <row r="233" spans="1:12" ht="28.6" customHeight="1" x14ac:dyDescent="0.35">
      <c r="A233" s="2"/>
      <c r="B233" s="14"/>
      <c r="C233" s="56"/>
      <c r="D233" s="94"/>
      <c r="E233" s="148" t="s">
        <v>117</v>
      </c>
      <c r="F233" s="158"/>
      <c r="G233" s="260"/>
      <c r="H233" s="110"/>
      <c r="I233" s="113"/>
      <c r="J233" s="7"/>
      <c r="K233" s="123" t="b">
        <v>0</v>
      </c>
      <c r="L233" s="7"/>
    </row>
    <row r="234" spans="1:12" ht="43.05" customHeight="1" x14ac:dyDescent="0.35">
      <c r="A234" s="2"/>
      <c r="B234" s="14"/>
      <c r="C234" s="56" t="s">
        <v>154</v>
      </c>
      <c r="D234" s="283" t="s">
        <v>214</v>
      </c>
      <c r="E234" s="283"/>
      <c r="F234" s="174"/>
      <c r="G234" s="256" t="s">
        <v>301</v>
      </c>
      <c r="H234" s="189"/>
      <c r="I234" s="15"/>
      <c r="K234" s="60">
        <v>8</v>
      </c>
      <c r="L234" s="7" t="s">
        <v>156</v>
      </c>
    </row>
    <row r="235" spans="1:12" ht="28.6" customHeight="1" x14ac:dyDescent="0.35">
      <c r="A235" s="2"/>
      <c r="B235" s="14"/>
      <c r="C235" s="56"/>
      <c r="D235" s="90"/>
      <c r="E235" s="148" t="s">
        <v>130</v>
      </c>
      <c r="F235" s="158"/>
      <c r="G235" s="260"/>
      <c r="H235" s="189"/>
      <c r="I235" s="15"/>
      <c r="J235" s="9">
        <f>IF(K235=TRUE,2,0)</f>
        <v>0</v>
      </c>
      <c r="K235" s="60" t="b">
        <v>0</v>
      </c>
      <c r="L235" s="7"/>
    </row>
    <row r="236" spans="1:12" ht="28.6" customHeight="1" x14ac:dyDescent="0.35">
      <c r="A236" s="2"/>
      <c r="B236" s="14"/>
      <c r="C236" s="56"/>
      <c r="D236" s="90"/>
      <c r="E236" s="148" t="s">
        <v>117</v>
      </c>
      <c r="F236" s="158"/>
      <c r="G236" s="260"/>
      <c r="H236" s="189"/>
      <c r="I236" s="15"/>
      <c r="K236" s="60" t="b">
        <v>0</v>
      </c>
      <c r="L236" s="7"/>
    </row>
    <row r="237" spans="1:12" x14ac:dyDescent="0.35">
      <c r="A237" s="2"/>
      <c r="B237" s="14"/>
      <c r="C237" s="56" t="s">
        <v>155</v>
      </c>
      <c r="D237" s="283" t="s">
        <v>96</v>
      </c>
      <c r="E237" s="283"/>
      <c r="F237" s="174"/>
      <c r="G237" s="256" t="s">
        <v>301</v>
      </c>
      <c r="H237" s="189"/>
      <c r="I237" s="15"/>
      <c r="L237" s="7"/>
    </row>
    <row r="238" spans="1:12" ht="28.6" customHeight="1" x14ac:dyDescent="0.35">
      <c r="A238" s="2"/>
      <c r="B238" s="14"/>
      <c r="C238" s="56"/>
      <c r="D238" s="94"/>
      <c r="E238" s="148" t="s">
        <v>117</v>
      </c>
      <c r="F238" s="158"/>
      <c r="G238" s="260"/>
      <c r="H238" s="189"/>
      <c r="I238" s="15"/>
      <c r="K238" s="60" t="b">
        <v>0</v>
      </c>
      <c r="L238" s="7"/>
    </row>
    <row r="239" spans="1:12" ht="28.6" customHeight="1" x14ac:dyDescent="0.35">
      <c r="A239" s="2"/>
      <c r="B239" s="14"/>
      <c r="C239" s="56"/>
      <c r="D239" s="77"/>
      <c r="E239" s="147"/>
      <c r="F239" s="147"/>
      <c r="G239" s="257"/>
      <c r="H239" s="189"/>
      <c r="I239" s="15"/>
      <c r="K239" s="60" t="b">
        <v>0</v>
      </c>
      <c r="L239" s="7"/>
    </row>
    <row r="240" spans="1:12" ht="28.6" customHeight="1" x14ac:dyDescent="0.35">
      <c r="A240" s="2"/>
      <c r="B240" s="14"/>
      <c r="C240" s="56"/>
      <c r="D240" s="94"/>
      <c r="E240" s="148" t="s">
        <v>117</v>
      </c>
      <c r="F240" s="158"/>
      <c r="G240" s="260"/>
      <c r="H240" s="189"/>
      <c r="I240" s="15"/>
      <c r="K240" s="60" t="b">
        <v>0</v>
      </c>
      <c r="L240" s="7"/>
    </row>
    <row r="241" spans="1:12" ht="43.05" customHeight="1" x14ac:dyDescent="0.35">
      <c r="A241" s="2"/>
      <c r="B241" s="14"/>
      <c r="C241" s="56">
        <v>31</v>
      </c>
      <c r="D241" s="283" t="s">
        <v>158</v>
      </c>
      <c r="E241" s="283"/>
      <c r="F241" s="174"/>
      <c r="G241" s="256" t="s">
        <v>302</v>
      </c>
      <c r="H241" s="189"/>
      <c r="I241" s="15"/>
      <c r="K241" s="60">
        <v>8</v>
      </c>
      <c r="L241" s="7" t="s">
        <v>159</v>
      </c>
    </row>
    <row r="242" spans="1:12" ht="28.6" customHeight="1" x14ac:dyDescent="0.35">
      <c r="A242" s="2"/>
      <c r="B242" s="14"/>
      <c r="C242" s="56"/>
      <c r="D242" s="280"/>
      <c r="E242" s="179" t="s">
        <v>130</v>
      </c>
      <c r="F242" s="158"/>
      <c r="G242" s="260"/>
      <c r="H242" s="189"/>
      <c r="I242" s="15"/>
      <c r="J242" s="9">
        <f>IF(K242=TRUE,2,0)</f>
        <v>0</v>
      </c>
      <c r="K242" s="60" t="b">
        <v>0</v>
      </c>
      <c r="L242" s="7"/>
    </row>
    <row r="243" spans="1:12" ht="28.6" customHeight="1" x14ac:dyDescent="0.35">
      <c r="A243" s="2"/>
      <c r="B243" s="14"/>
      <c r="C243" s="174"/>
      <c r="D243" s="280"/>
      <c r="E243" s="179" t="s">
        <v>117</v>
      </c>
      <c r="F243" s="158"/>
      <c r="G243" s="260"/>
      <c r="H243" s="189"/>
      <c r="I243" s="15"/>
      <c r="K243" s="60" t="b">
        <v>0</v>
      </c>
      <c r="L243" s="7"/>
    </row>
    <row r="244" spans="1:12" ht="28.6" customHeight="1" x14ac:dyDescent="0.35">
      <c r="A244" s="2"/>
      <c r="B244" s="14"/>
      <c r="C244" s="174"/>
      <c r="D244" s="280"/>
      <c r="E244" s="179" t="s">
        <v>117</v>
      </c>
      <c r="F244" s="158"/>
      <c r="G244" s="260"/>
      <c r="H244" s="189"/>
      <c r="I244" s="15"/>
      <c r="K244" s="60" t="b">
        <v>0</v>
      </c>
      <c r="L244" s="7"/>
    </row>
    <row r="245" spans="1:12" ht="28.6" customHeight="1" x14ac:dyDescent="0.35">
      <c r="A245" s="2"/>
      <c r="B245" s="14"/>
      <c r="C245" s="174"/>
      <c r="D245" s="280"/>
      <c r="E245" s="179" t="s">
        <v>117</v>
      </c>
      <c r="F245" s="158"/>
      <c r="G245" s="260"/>
      <c r="H245" s="189"/>
      <c r="I245" s="15"/>
      <c r="K245" s="60" t="b">
        <v>0</v>
      </c>
      <c r="L245" s="7"/>
    </row>
    <row r="246" spans="1:12" ht="28.6" customHeight="1" x14ac:dyDescent="0.35">
      <c r="A246" s="2"/>
      <c r="B246" s="14"/>
      <c r="C246" s="174"/>
      <c r="D246" s="280"/>
      <c r="E246" s="179" t="s">
        <v>117</v>
      </c>
      <c r="F246" s="158"/>
      <c r="G246" s="260"/>
      <c r="H246" s="189"/>
      <c r="I246" s="15"/>
      <c r="K246" s="60" t="b">
        <v>0</v>
      </c>
      <c r="L246" s="7"/>
    </row>
    <row r="247" spans="1:12" ht="28.6" customHeight="1" x14ac:dyDescent="0.35">
      <c r="A247" s="2"/>
      <c r="B247" s="14"/>
      <c r="C247" s="174"/>
      <c r="D247" s="280"/>
      <c r="E247" s="179" t="s">
        <v>117</v>
      </c>
      <c r="F247" s="158"/>
      <c r="G247" s="260"/>
      <c r="H247" s="189"/>
      <c r="I247" s="15"/>
      <c r="K247" s="60" t="b">
        <v>0</v>
      </c>
      <c r="L247" s="7"/>
    </row>
    <row r="248" spans="1:12" ht="28.6" customHeight="1" x14ac:dyDescent="0.35">
      <c r="A248" s="2"/>
      <c r="B248" s="14"/>
      <c r="C248" s="174"/>
      <c r="D248" s="280"/>
      <c r="E248" s="179" t="s">
        <v>117</v>
      </c>
      <c r="F248" s="158"/>
      <c r="G248" s="260"/>
      <c r="H248" s="189"/>
      <c r="I248" s="15"/>
      <c r="K248" s="60" t="b">
        <v>0</v>
      </c>
      <c r="L248" s="7"/>
    </row>
    <row r="249" spans="1:12" ht="28.6" customHeight="1" x14ac:dyDescent="0.35">
      <c r="A249" s="2"/>
      <c r="B249" s="14"/>
      <c r="C249" s="174"/>
      <c r="D249" s="280"/>
      <c r="E249" s="179" t="s">
        <v>117</v>
      </c>
      <c r="F249" s="158"/>
      <c r="G249" s="260"/>
      <c r="H249" s="189"/>
      <c r="I249" s="15"/>
      <c r="K249" s="60" t="b">
        <v>0</v>
      </c>
      <c r="L249" s="7"/>
    </row>
    <row r="250" spans="1:12" ht="28.6" customHeight="1" x14ac:dyDescent="0.35">
      <c r="A250" s="2"/>
      <c r="B250" s="14"/>
      <c r="C250" s="174"/>
      <c r="D250" s="280"/>
      <c r="E250" s="179" t="s">
        <v>117</v>
      </c>
      <c r="F250" s="158"/>
      <c r="G250" s="260"/>
      <c r="H250" s="189"/>
      <c r="I250" s="15"/>
      <c r="K250" s="60" t="b">
        <v>0</v>
      </c>
      <c r="L250" s="7"/>
    </row>
    <row r="251" spans="1:12" ht="28.6" customHeight="1" x14ac:dyDescent="0.35">
      <c r="A251" s="2"/>
      <c r="B251" s="14"/>
      <c r="C251" s="174"/>
      <c r="D251" s="280"/>
      <c r="E251" s="179" t="s">
        <v>117</v>
      </c>
      <c r="F251" s="158"/>
      <c r="G251" s="260"/>
      <c r="H251" s="189"/>
      <c r="I251" s="15"/>
      <c r="K251" s="60" t="b">
        <v>0</v>
      </c>
      <c r="L251" s="7"/>
    </row>
    <row r="252" spans="1:12" ht="28.6" customHeight="1" x14ac:dyDescent="0.35">
      <c r="A252" s="2"/>
      <c r="B252" s="14"/>
      <c r="C252" s="174"/>
      <c r="D252" s="280"/>
      <c r="E252" s="179" t="s">
        <v>117</v>
      </c>
      <c r="F252" s="158"/>
      <c r="G252" s="260"/>
      <c r="H252" s="189"/>
      <c r="I252" s="15"/>
      <c r="K252" s="60" t="b">
        <v>0</v>
      </c>
      <c r="L252" s="7"/>
    </row>
    <row r="253" spans="1:12" ht="28.6" customHeight="1" x14ac:dyDescent="0.35">
      <c r="A253" s="2"/>
      <c r="B253" s="14"/>
      <c r="C253" s="56"/>
      <c r="D253" s="280"/>
      <c r="E253" s="179" t="s">
        <v>117</v>
      </c>
      <c r="F253" s="158"/>
      <c r="G253" s="260"/>
      <c r="H253" s="189"/>
      <c r="I253" s="15"/>
      <c r="K253" s="60" t="b">
        <v>0</v>
      </c>
      <c r="L253" s="7"/>
    </row>
    <row r="254" spans="1:12" ht="7.05" customHeight="1" x14ac:dyDescent="0.35">
      <c r="A254" s="2"/>
      <c r="B254" s="14"/>
      <c r="C254" s="56"/>
      <c r="D254" s="65"/>
      <c r="E254" s="147"/>
      <c r="F254" s="147"/>
      <c r="G254" s="257"/>
      <c r="H254" s="65"/>
      <c r="I254" s="15"/>
      <c r="L254" s="7"/>
    </row>
    <row r="255" spans="1:12" ht="7.05" customHeight="1" thickBot="1" x14ac:dyDescent="0.4">
      <c r="A255" s="2"/>
      <c r="B255" s="27"/>
      <c r="C255" s="29"/>
      <c r="D255" s="39"/>
      <c r="E255" s="163"/>
      <c r="F255" s="163"/>
      <c r="G255" s="267"/>
      <c r="H255" s="39"/>
      <c r="I255" s="30"/>
      <c r="L255" s="7"/>
    </row>
    <row r="256" spans="1:12" ht="7.05" customHeight="1" thickBot="1" x14ac:dyDescent="0.4">
      <c r="A256" s="2"/>
      <c r="B256" s="2"/>
      <c r="C256" s="3"/>
      <c r="D256" s="4"/>
      <c r="E256" s="134"/>
      <c r="F256" s="134"/>
      <c r="G256" s="237"/>
      <c r="H256" s="4"/>
      <c r="I256" s="5"/>
      <c r="L256" s="7"/>
    </row>
    <row r="257" spans="1:12" ht="7.15" customHeight="1" x14ac:dyDescent="0.35">
      <c r="A257" s="2"/>
      <c r="B257" s="10"/>
      <c r="C257" s="11"/>
      <c r="D257" s="12"/>
      <c r="E257" s="135"/>
      <c r="F257" s="135"/>
      <c r="G257" s="238"/>
      <c r="H257" s="12"/>
      <c r="I257" s="13"/>
      <c r="L257" s="7"/>
    </row>
    <row r="258" spans="1:12" ht="17.649999999999999" x14ac:dyDescent="0.35">
      <c r="A258" s="2"/>
      <c r="B258" s="14"/>
      <c r="C258" s="292" t="s">
        <v>24</v>
      </c>
      <c r="D258" s="292"/>
      <c r="E258" s="292"/>
      <c r="F258" s="180"/>
      <c r="G258" s="268"/>
      <c r="H258" s="45"/>
      <c r="I258" s="15"/>
      <c r="L258" s="7"/>
    </row>
    <row r="259" spans="1:12" x14ac:dyDescent="0.35">
      <c r="A259" s="2"/>
      <c r="B259" s="14"/>
      <c r="C259" s="40"/>
      <c r="D259" s="41"/>
      <c r="E259" s="146"/>
      <c r="F259" s="146"/>
      <c r="G259" s="254"/>
      <c r="H259" s="41"/>
      <c r="I259" s="15"/>
      <c r="L259" s="7"/>
    </row>
    <row r="260" spans="1:12" ht="14.35" customHeight="1" x14ac:dyDescent="0.35">
      <c r="A260" s="2"/>
      <c r="B260" s="14"/>
      <c r="C260" s="36" t="s">
        <v>77</v>
      </c>
      <c r="D260" s="305" t="s">
        <v>76</v>
      </c>
      <c r="E260" s="305"/>
      <c r="F260" s="188"/>
      <c r="G260" s="269" t="s">
        <v>14</v>
      </c>
      <c r="H260" s="36"/>
      <c r="I260" s="15"/>
      <c r="K260" s="60">
        <v>10</v>
      </c>
      <c r="L260" s="7"/>
    </row>
    <row r="261" spans="1:12" ht="28.6" customHeight="1" x14ac:dyDescent="0.35">
      <c r="A261" s="2"/>
      <c r="B261" s="14"/>
      <c r="C261" s="81"/>
      <c r="D261" s="116"/>
      <c r="E261" s="148" t="s">
        <v>160</v>
      </c>
      <c r="F261" s="229"/>
      <c r="G261" s="270"/>
      <c r="H261" s="83"/>
      <c r="I261" s="15"/>
      <c r="J261" s="9">
        <f>IF(K261=TRUE,8,0)</f>
        <v>0</v>
      </c>
      <c r="K261" s="60" t="b">
        <v>0</v>
      </c>
      <c r="L261" s="7"/>
    </row>
    <row r="262" spans="1:12" ht="28.6" customHeight="1" x14ac:dyDescent="0.35">
      <c r="A262" s="2"/>
      <c r="B262" s="14"/>
      <c r="C262" s="81"/>
      <c r="D262" s="115"/>
      <c r="E262" s="148" t="s">
        <v>117</v>
      </c>
      <c r="F262" s="229"/>
      <c r="G262" s="270"/>
      <c r="H262" s="83"/>
      <c r="I262" s="15"/>
      <c r="K262" s="60" t="b">
        <v>0</v>
      </c>
      <c r="L262" s="7"/>
    </row>
    <row r="263" spans="1:12" ht="14.35" customHeight="1" x14ac:dyDescent="0.35">
      <c r="A263" s="2"/>
      <c r="B263" s="14"/>
      <c r="C263" s="36" t="s">
        <v>78</v>
      </c>
      <c r="D263" s="305" t="s">
        <v>79</v>
      </c>
      <c r="E263" s="305"/>
      <c r="F263" s="188"/>
      <c r="G263" s="269" t="s">
        <v>14</v>
      </c>
      <c r="H263" s="36"/>
      <c r="I263" s="15"/>
      <c r="L263" s="7"/>
    </row>
    <row r="264" spans="1:12" ht="13.5" customHeight="1" x14ac:dyDescent="0.35">
      <c r="A264" s="2"/>
      <c r="B264" s="14"/>
      <c r="C264" s="299"/>
      <c r="D264" s="303"/>
      <c r="E264" s="304"/>
      <c r="F264" s="230"/>
      <c r="G264" s="271"/>
      <c r="H264" s="36"/>
      <c r="I264" s="15"/>
      <c r="J264" s="9">
        <f t="shared" ref="J264:J269" si="0">IF(K264=TRUE,2,0)</f>
        <v>0</v>
      </c>
      <c r="K264" s="60" t="b">
        <v>0</v>
      </c>
      <c r="L264" s="7"/>
    </row>
    <row r="265" spans="1:12" ht="13.5" customHeight="1" x14ac:dyDescent="0.35">
      <c r="A265" s="2"/>
      <c r="B265" s="14"/>
      <c r="C265" s="299"/>
      <c r="D265" s="303"/>
      <c r="E265" s="304"/>
      <c r="F265" s="230"/>
      <c r="G265" s="271"/>
      <c r="H265" s="36"/>
      <c r="I265" s="15"/>
      <c r="J265" s="9">
        <f t="shared" si="0"/>
        <v>0</v>
      </c>
      <c r="K265" s="60" t="b">
        <v>0</v>
      </c>
      <c r="L265" s="7"/>
    </row>
    <row r="266" spans="1:12" ht="13.5" customHeight="1" x14ac:dyDescent="0.35">
      <c r="A266" s="2"/>
      <c r="B266" s="14"/>
      <c r="C266" s="299"/>
      <c r="D266" s="303"/>
      <c r="E266" s="304"/>
      <c r="F266" s="230"/>
      <c r="G266" s="271"/>
      <c r="H266" s="36"/>
      <c r="I266" s="15"/>
      <c r="J266" s="9">
        <f t="shared" si="0"/>
        <v>0</v>
      </c>
      <c r="K266" s="60" t="b">
        <v>0</v>
      </c>
      <c r="L266" s="7"/>
    </row>
    <row r="267" spans="1:12" ht="13.5" customHeight="1" x14ac:dyDescent="0.35">
      <c r="A267" s="2"/>
      <c r="B267" s="14"/>
      <c r="C267" s="299"/>
      <c r="D267" s="303"/>
      <c r="E267" s="304"/>
      <c r="F267" s="230"/>
      <c r="G267" s="271"/>
      <c r="H267" s="36"/>
      <c r="I267" s="15"/>
      <c r="J267" s="9">
        <f t="shared" si="0"/>
        <v>0</v>
      </c>
      <c r="K267" s="60" t="b">
        <v>0</v>
      </c>
      <c r="L267" s="7"/>
    </row>
    <row r="268" spans="1:12" ht="28.6" customHeight="1" x14ac:dyDescent="0.35">
      <c r="A268" s="2"/>
      <c r="B268" s="14"/>
      <c r="C268" s="299"/>
      <c r="D268" s="303"/>
      <c r="E268" s="304"/>
      <c r="F268" s="230"/>
      <c r="G268" s="271"/>
      <c r="H268" s="36"/>
      <c r="I268" s="15"/>
      <c r="J268" s="9">
        <f t="shared" si="0"/>
        <v>0</v>
      </c>
      <c r="K268" s="60" t="b">
        <v>0</v>
      </c>
      <c r="L268" s="7"/>
    </row>
    <row r="269" spans="1:12" ht="28.6" customHeight="1" x14ac:dyDescent="0.35">
      <c r="A269" s="2"/>
      <c r="B269" s="14"/>
      <c r="C269" s="299"/>
      <c r="D269" s="303"/>
      <c r="E269" s="304"/>
      <c r="F269" s="230"/>
      <c r="G269" s="271"/>
      <c r="H269" s="36"/>
      <c r="I269" s="15"/>
      <c r="J269" s="9">
        <f t="shared" si="0"/>
        <v>0</v>
      </c>
      <c r="K269" s="60" t="b">
        <v>0</v>
      </c>
      <c r="L269" s="7"/>
    </row>
    <row r="270" spans="1:12" ht="14.35" customHeight="1" x14ac:dyDescent="0.35">
      <c r="A270" s="2"/>
      <c r="B270" s="14"/>
      <c r="C270" s="36" t="s">
        <v>80</v>
      </c>
      <c r="D270" s="305" t="s">
        <v>215</v>
      </c>
      <c r="E270" s="305"/>
      <c r="F270" s="188"/>
      <c r="G270" s="269" t="s">
        <v>281</v>
      </c>
      <c r="H270" s="36"/>
      <c r="I270" s="15"/>
      <c r="K270" s="60">
        <v>10</v>
      </c>
      <c r="L270" s="7"/>
    </row>
    <row r="271" spans="1:12" ht="28.6" customHeight="1" x14ac:dyDescent="0.35">
      <c r="A271" s="2"/>
      <c r="B271" s="14"/>
      <c r="C271" s="81"/>
      <c r="D271" s="116"/>
      <c r="E271" s="148" t="s">
        <v>130</v>
      </c>
      <c r="F271" s="229"/>
      <c r="G271" s="270"/>
      <c r="H271" s="83"/>
      <c r="I271" s="15"/>
      <c r="J271" s="9">
        <f>IF(K271=TRUE,5,0)</f>
        <v>0</v>
      </c>
      <c r="K271" s="60" t="b">
        <v>0</v>
      </c>
      <c r="L271" s="7"/>
    </row>
    <row r="272" spans="1:12" ht="28.6" customHeight="1" x14ac:dyDescent="0.35">
      <c r="A272" s="2"/>
      <c r="B272" s="14"/>
      <c r="C272" s="81"/>
      <c r="D272" s="115"/>
      <c r="E272" s="148" t="s">
        <v>117</v>
      </c>
      <c r="F272" s="229"/>
      <c r="G272" s="270"/>
      <c r="H272" s="83"/>
      <c r="I272" s="15"/>
      <c r="K272" s="60" t="b">
        <v>0</v>
      </c>
      <c r="L272" s="7"/>
    </row>
    <row r="273" spans="1:12" ht="14.35" customHeight="1" x14ac:dyDescent="0.35">
      <c r="A273" s="2"/>
      <c r="B273" s="14"/>
      <c r="C273" s="36">
        <v>33</v>
      </c>
      <c r="D273" s="305" t="s">
        <v>81</v>
      </c>
      <c r="E273" s="305"/>
      <c r="F273" s="188"/>
      <c r="G273" s="269" t="s">
        <v>14</v>
      </c>
      <c r="H273" s="36"/>
      <c r="I273" s="15"/>
      <c r="K273" s="60">
        <v>10</v>
      </c>
      <c r="L273" s="7"/>
    </row>
    <row r="274" spans="1:12" ht="14.35" customHeight="1" x14ac:dyDescent="0.35">
      <c r="A274" s="2"/>
      <c r="B274" s="14"/>
      <c r="C274" s="81"/>
      <c r="D274" s="80"/>
      <c r="E274" s="179" t="s">
        <v>117</v>
      </c>
      <c r="F274" s="164"/>
      <c r="G274" s="272"/>
      <c r="H274" s="37"/>
      <c r="I274" s="15"/>
      <c r="L274" s="7"/>
    </row>
    <row r="275" spans="1:12" ht="14.35" customHeight="1" x14ac:dyDescent="0.35">
      <c r="A275" s="2"/>
      <c r="B275" s="14"/>
      <c r="C275" s="81"/>
      <c r="D275" s="80"/>
      <c r="E275" s="179" t="s">
        <v>117</v>
      </c>
      <c r="F275" s="164"/>
      <c r="G275" s="272"/>
      <c r="H275" s="37"/>
      <c r="I275" s="15"/>
      <c r="L275" s="7"/>
    </row>
    <row r="276" spans="1:12" ht="14.35" customHeight="1" x14ac:dyDescent="0.35">
      <c r="A276" s="2"/>
      <c r="B276" s="14"/>
      <c r="C276" s="81"/>
      <c r="D276" s="80"/>
      <c r="E276" s="179" t="s">
        <v>117</v>
      </c>
      <c r="F276" s="164"/>
      <c r="G276" s="272"/>
      <c r="H276" s="37"/>
      <c r="I276" s="15"/>
      <c r="L276" s="7"/>
    </row>
    <row r="277" spans="1:12" ht="14.35" customHeight="1" x14ac:dyDescent="0.35">
      <c r="A277" s="2"/>
      <c r="B277" s="14"/>
      <c r="C277" s="81"/>
      <c r="D277" s="80"/>
      <c r="E277" s="179" t="s">
        <v>117</v>
      </c>
      <c r="F277" s="164"/>
      <c r="G277" s="272"/>
      <c r="H277" s="37"/>
      <c r="I277" s="15"/>
      <c r="L277" s="7"/>
    </row>
    <row r="278" spans="1:12" ht="14.35" customHeight="1" x14ac:dyDescent="0.35">
      <c r="A278" s="2"/>
      <c r="B278" s="14"/>
      <c r="C278" s="81"/>
      <c r="D278" s="117"/>
      <c r="E278" s="179" t="s">
        <v>117</v>
      </c>
      <c r="F278" s="164"/>
      <c r="G278" s="272"/>
      <c r="H278" s="37"/>
      <c r="I278" s="15"/>
      <c r="L278" s="7"/>
    </row>
    <row r="279" spans="1:12" ht="28.6" customHeight="1" x14ac:dyDescent="0.35">
      <c r="A279" s="2"/>
      <c r="B279" s="14"/>
      <c r="C279" s="36">
        <v>34</v>
      </c>
      <c r="D279" s="306" t="s">
        <v>82</v>
      </c>
      <c r="E279" s="306"/>
      <c r="F279" s="188"/>
      <c r="G279" s="269" t="s">
        <v>14</v>
      </c>
      <c r="H279" s="36"/>
      <c r="I279" s="15"/>
      <c r="L279" s="7"/>
    </row>
    <row r="280" spans="1:12" ht="28.6" customHeight="1" x14ac:dyDescent="0.35">
      <c r="A280" s="2"/>
      <c r="B280" s="14"/>
      <c r="C280" s="82"/>
      <c r="D280" s="87"/>
      <c r="E280" s="148" t="s">
        <v>117</v>
      </c>
      <c r="F280" s="229"/>
      <c r="G280" s="270"/>
      <c r="H280" s="36"/>
      <c r="I280" s="15"/>
      <c r="L280" s="7"/>
    </row>
    <row r="281" spans="1:12" ht="14.35" customHeight="1" x14ac:dyDescent="0.35">
      <c r="A281" s="2"/>
      <c r="B281" s="14"/>
      <c r="C281" s="82"/>
      <c r="D281" s="80"/>
      <c r="E281" s="165"/>
      <c r="F281" s="165"/>
      <c r="G281" s="273"/>
      <c r="H281" s="36"/>
      <c r="I281" s="15"/>
      <c r="L281" s="7"/>
    </row>
    <row r="282" spans="1:12" ht="14.35" customHeight="1" x14ac:dyDescent="0.35">
      <c r="A282" s="2"/>
      <c r="B282" s="14"/>
      <c r="C282" s="82"/>
      <c r="D282" s="80"/>
      <c r="E282" s="165"/>
      <c r="F282" s="165"/>
      <c r="G282" s="273"/>
      <c r="H282" s="36"/>
      <c r="I282" s="15"/>
      <c r="L282" s="7"/>
    </row>
    <row r="283" spans="1:12" ht="14.35" customHeight="1" x14ac:dyDescent="0.35">
      <c r="A283" s="2"/>
      <c r="B283" s="14"/>
      <c r="C283" s="82"/>
      <c r="D283" s="80"/>
      <c r="E283" s="165"/>
      <c r="F283" s="165"/>
      <c r="G283" s="273"/>
      <c r="H283" s="36"/>
      <c r="I283" s="15"/>
      <c r="L283" s="7"/>
    </row>
    <row r="284" spans="1:12" ht="14.35" customHeight="1" x14ac:dyDescent="0.35">
      <c r="A284" s="2"/>
      <c r="B284" s="14"/>
      <c r="C284" s="82"/>
      <c r="D284" s="80"/>
      <c r="E284" s="165"/>
      <c r="F284" s="165"/>
      <c r="G284" s="273"/>
      <c r="H284" s="36"/>
      <c r="I284" s="15"/>
      <c r="L284" s="7"/>
    </row>
    <row r="285" spans="1:12" ht="7.05" customHeight="1" x14ac:dyDescent="0.35">
      <c r="A285" s="2"/>
      <c r="B285" s="14"/>
      <c r="C285" s="82"/>
      <c r="D285" s="36"/>
      <c r="E285" s="165"/>
      <c r="F285" s="165"/>
      <c r="G285" s="273"/>
      <c r="H285" s="36"/>
      <c r="I285" s="15"/>
      <c r="L285" s="7"/>
    </row>
    <row r="286" spans="1:12" ht="7.15" customHeight="1" thickBot="1" x14ac:dyDescent="0.4">
      <c r="A286" s="2"/>
      <c r="B286" s="27"/>
      <c r="C286" s="38"/>
      <c r="D286" s="39"/>
      <c r="E286" s="137"/>
      <c r="F286" s="137"/>
      <c r="G286" s="241"/>
      <c r="H286" s="29"/>
      <c r="I286" s="30"/>
      <c r="L286" s="7"/>
    </row>
    <row r="287" spans="1:12" ht="14.45" customHeight="1" thickBot="1" x14ac:dyDescent="0.4">
      <c r="A287" s="2"/>
      <c r="B287" s="2"/>
      <c r="C287" s="3"/>
      <c r="D287" s="5"/>
      <c r="E287" s="134"/>
      <c r="F287" s="134"/>
      <c r="G287" s="237"/>
      <c r="H287" s="4"/>
      <c r="I287" s="5"/>
      <c r="L287" s="7"/>
    </row>
    <row r="288" spans="1:12" ht="7.15" customHeight="1" x14ac:dyDescent="0.35">
      <c r="A288" s="2"/>
      <c r="B288" s="10"/>
      <c r="C288" s="11"/>
      <c r="D288" s="12"/>
      <c r="E288" s="135"/>
      <c r="F288" s="135"/>
      <c r="G288" s="238"/>
      <c r="H288" s="12"/>
      <c r="I288" s="13"/>
      <c r="L288" s="7"/>
    </row>
    <row r="289" spans="1:12" ht="17.25" x14ac:dyDescent="0.35">
      <c r="A289" s="2"/>
      <c r="B289" s="14"/>
      <c r="C289" s="293" t="s">
        <v>25</v>
      </c>
      <c r="D289" s="293"/>
      <c r="E289" s="293"/>
      <c r="F289" s="181"/>
      <c r="G289" s="274"/>
      <c r="H289" s="46"/>
      <c r="I289" s="15"/>
      <c r="L289" s="7"/>
    </row>
    <row r="290" spans="1:12" ht="7.15" customHeight="1" x14ac:dyDescent="0.35">
      <c r="A290" s="2"/>
      <c r="B290" s="14"/>
      <c r="C290" s="40"/>
      <c r="D290" s="41"/>
      <c r="E290" s="146"/>
      <c r="F290" s="146"/>
      <c r="G290" s="254"/>
      <c r="H290" s="41"/>
      <c r="I290" s="15"/>
      <c r="L290" s="7"/>
    </row>
    <row r="291" spans="1:12" ht="28.6" customHeight="1" x14ac:dyDescent="0.35">
      <c r="A291" s="2"/>
      <c r="B291" s="14"/>
      <c r="C291" s="42" t="s">
        <v>68</v>
      </c>
      <c r="D291" s="300" t="s">
        <v>84</v>
      </c>
      <c r="E291" s="300"/>
      <c r="F291" s="187"/>
      <c r="G291" s="275" t="s">
        <v>13</v>
      </c>
      <c r="H291" s="42"/>
      <c r="I291" s="15"/>
      <c r="K291" s="60">
        <v>9</v>
      </c>
      <c r="L291" s="7"/>
    </row>
    <row r="292" spans="1:12" ht="28.6" customHeight="1" x14ac:dyDescent="0.35">
      <c r="A292" s="2"/>
      <c r="B292" s="14"/>
      <c r="C292" s="84"/>
      <c r="D292" s="118"/>
      <c r="E292" s="148" t="s">
        <v>130</v>
      </c>
      <c r="F292" s="231"/>
      <c r="G292" s="276"/>
      <c r="H292" s="86"/>
      <c r="I292" s="15"/>
      <c r="J292" s="9">
        <f>IF(K292=TRUE,5,0)</f>
        <v>0</v>
      </c>
      <c r="K292" s="60" t="b">
        <v>0</v>
      </c>
      <c r="L292" s="7"/>
    </row>
    <row r="293" spans="1:12" ht="28.6" customHeight="1" x14ac:dyDescent="0.35">
      <c r="A293" s="2"/>
      <c r="B293" s="14"/>
      <c r="C293" s="84"/>
      <c r="D293" s="88"/>
      <c r="E293" s="148" t="s">
        <v>161</v>
      </c>
      <c r="F293" s="231"/>
      <c r="G293" s="276"/>
      <c r="H293" s="86"/>
      <c r="I293" s="15"/>
      <c r="L293" s="7"/>
    </row>
    <row r="294" spans="1:12" ht="28.6" customHeight="1" x14ac:dyDescent="0.35">
      <c r="A294" s="2"/>
      <c r="B294" s="14"/>
      <c r="C294" s="42" t="s">
        <v>69</v>
      </c>
      <c r="D294" s="300" t="s">
        <v>70</v>
      </c>
      <c r="E294" s="300"/>
      <c r="F294" s="187"/>
      <c r="G294" s="275" t="s">
        <v>13</v>
      </c>
      <c r="H294" s="42"/>
      <c r="I294" s="15"/>
      <c r="K294" s="60">
        <v>9</v>
      </c>
      <c r="L294" s="7"/>
    </row>
    <row r="295" spans="1:12" ht="13.9" x14ac:dyDescent="0.35">
      <c r="A295" s="2"/>
      <c r="B295" s="14"/>
      <c r="C295" s="85"/>
      <c r="D295" s="122"/>
      <c r="E295" s="166"/>
      <c r="F295" s="166"/>
      <c r="G295" s="277"/>
      <c r="H295" s="86"/>
      <c r="I295" s="15"/>
      <c r="L295" s="7"/>
    </row>
    <row r="296" spans="1:12" ht="28.6" customHeight="1" x14ac:dyDescent="0.35">
      <c r="A296" s="2"/>
      <c r="B296" s="14"/>
      <c r="C296" s="85"/>
      <c r="D296" s="88"/>
      <c r="E296" s="148" t="s">
        <v>117</v>
      </c>
      <c r="F296" s="231"/>
      <c r="G296" s="276"/>
      <c r="H296" s="86"/>
      <c r="I296" s="15"/>
      <c r="L296" s="7"/>
    </row>
    <row r="297" spans="1:12" ht="28.6" customHeight="1" x14ac:dyDescent="0.35">
      <c r="A297" s="2"/>
      <c r="B297" s="14"/>
      <c r="C297" s="42" t="s">
        <v>71</v>
      </c>
      <c r="D297" s="301" t="s">
        <v>85</v>
      </c>
      <c r="E297" s="302"/>
      <c r="F297" s="187"/>
      <c r="G297" s="275" t="s">
        <v>13</v>
      </c>
      <c r="H297" s="42"/>
      <c r="I297" s="15"/>
      <c r="K297" s="60">
        <v>9</v>
      </c>
      <c r="L297" s="7"/>
    </row>
    <row r="298" spans="1:12" ht="28.6" customHeight="1" x14ac:dyDescent="0.35">
      <c r="A298" s="2"/>
      <c r="B298" s="14"/>
      <c r="C298" s="85"/>
      <c r="D298" s="120"/>
      <c r="E298" s="148" t="s">
        <v>130</v>
      </c>
      <c r="F298" s="231"/>
      <c r="G298" s="276"/>
      <c r="H298" s="86"/>
      <c r="I298" s="15"/>
      <c r="J298" s="9">
        <f>IF(K298=TRUE,5,0)</f>
        <v>0</v>
      </c>
      <c r="K298" s="60" t="b">
        <v>0</v>
      </c>
      <c r="L298" s="7"/>
    </row>
    <row r="299" spans="1:12" ht="28.6" customHeight="1" x14ac:dyDescent="0.35">
      <c r="A299" s="2"/>
      <c r="B299" s="14"/>
      <c r="C299" s="85"/>
      <c r="D299" s="88"/>
      <c r="E299" s="148" t="s">
        <v>161</v>
      </c>
      <c r="F299" s="231"/>
      <c r="G299" s="276"/>
      <c r="H299" s="86"/>
      <c r="I299" s="15"/>
      <c r="L299" s="7"/>
    </row>
    <row r="300" spans="1:12" ht="14.35" customHeight="1" x14ac:dyDescent="0.35">
      <c r="A300" s="2"/>
      <c r="B300" s="14"/>
      <c r="C300" s="42" t="s">
        <v>72</v>
      </c>
      <c r="D300" s="301" t="s">
        <v>70</v>
      </c>
      <c r="E300" s="302"/>
      <c r="F300" s="187"/>
      <c r="G300" s="275" t="s">
        <v>13</v>
      </c>
      <c r="H300" s="42"/>
      <c r="I300" s="15"/>
      <c r="K300" s="60">
        <v>9</v>
      </c>
      <c r="L300" s="7"/>
    </row>
    <row r="301" spans="1:12" ht="13.9" x14ac:dyDescent="0.35">
      <c r="A301" s="2"/>
      <c r="B301" s="14"/>
      <c r="C301" s="85"/>
      <c r="D301" s="121"/>
      <c r="E301" s="166"/>
      <c r="F301" s="166"/>
      <c r="G301" s="277"/>
      <c r="H301" s="86"/>
      <c r="I301" s="15"/>
      <c r="L301" s="7"/>
    </row>
    <row r="302" spans="1:12" ht="28.6" customHeight="1" x14ac:dyDescent="0.35">
      <c r="A302" s="2"/>
      <c r="B302" s="14"/>
      <c r="C302" s="85"/>
      <c r="D302" s="88"/>
      <c r="E302" s="148" t="s">
        <v>117</v>
      </c>
      <c r="F302" s="231"/>
      <c r="G302" s="276"/>
      <c r="H302" s="86"/>
      <c r="I302" s="15"/>
      <c r="L302" s="7"/>
    </row>
    <row r="303" spans="1:12" ht="28.6" customHeight="1" x14ac:dyDescent="0.35">
      <c r="A303" s="2"/>
      <c r="B303" s="14"/>
      <c r="C303" s="42" t="s">
        <v>73</v>
      </c>
      <c r="D303" s="301" t="s">
        <v>86</v>
      </c>
      <c r="E303" s="302"/>
      <c r="F303" s="187"/>
      <c r="G303" s="275" t="s">
        <v>13</v>
      </c>
      <c r="H303" s="42"/>
      <c r="I303" s="15"/>
      <c r="K303" s="60">
        <v>9</v>
      </c>
      <c r="L303" s="7"/>
    </row>
    <row r="304" spans="1:12" ht="28.6" customHeight="1" x14ac:dyDescent="0.35">
      <c r="A304" s="2"/>
      <c r="B304" s="14"/>
      <c r="C304" s="85"/>
      <c r="D304" s="120"/>
      <c r="E304" s="148" t="s">
        <v>130</v>
      </c>
      <c r="F304" s="231"/>
      <c r="G304" s="276"/>
      <c r="H304" s="86"/>
      <c r="I304" s="15"/>
      <c r="J304" s="9">
        <f>IF(K304=TRUE,5,0)</f>
        <v>0</v>
      </c>
      <c r="K304" s="60" t="b">
        <v>0</v>
      </c>
      <c r="L304" s="7"/>
    </row>
    <row r="305" spans="1:12" ht="28.6" customHeight="1" x14ac:dyDescent="0.35">
      <c r="A305" s="2"/>
      <c r="B305" s="14"/>
      <c r="C305" s="85"/>
      <c r="D305" s="88"/>
      <c r="E305" s="148" t="s">
        <v>161</v>
      </c>
      <c r="F305" s="231"/>
      <c r="G305" s="276"/>
      <c r="H305" s="86"/>
      <c r="I305" s="15"/>
      <c r="L305" s="7"/>
    </row>
    <row r="306" spans="1:12" ht="14.35" customHeight="1" x14ac:dyDescent="0.35">
      <c r="A306" s="2"/>
      <c r="B306" s="14"/>
      <c r="C306" s="42" t="s">
        <v>74</v>
      </c>
      <c r="D306" s="301" t="s">
        <v>70</v>
      </c>
      <c r="E306" s="302"/>
      <c r="F306" s="187"/>
      <c r="G306" s="275" t="s">
        <v>13</v>
      </c>
      <c r="H306" s="42"/>
      <c r="I306" s="15"/>
      <c r="K306" s="60">
        <v>9</v>
      </c>
      <c r="L306" s="7"/>
    </row>
    <row r="307" spans="1:12" ht="13.9" x14ac:dyDescent="0.35">
      <c r="A307" s="2"/>
      <c r="B307" s="14"/>
      <c r="C307" s="85"/>
      <c r="D307" s="121"/>
      <c r="E307" s="166"/>
      <c r="F307" s="166"/>
      <c r="G307" s="277"/>
      <c r="H307" s="86"/>
      <c r="I307" s="15"/>
      <c r="L307" s="7"/>
    </row>
    <row r="308" spans="1:12" ht="28.6" customHeight="1" x14ac:dyDescent="0.35">
      <c r="A308" s="2"/>
      <c r="B308" s="14"/>
      <c r="C308" s="85"/>
      <c r="D308" s="119"/>
      <c r="E308" s="148" t="s">
        <v>117</v>
      </c>
      <c r="F308" s="231"/>
      <c r="G308" s="276"/>
      <c r="H308" s="86"/>
      <c r="I308" s="15"/>
      <c r="L308" s="7"/>
    </row>
    <row r="309" spans="1:12" ht="14.35" customHeight="1" x14ac:dyDescent="0.35">
      <c r="A309" s="2"/>
      <c r="B309" s="14"/>
      <c r="C309" s="42">
        <v>38</v>
      </c>
      <c r="D309" s="301" t="s">
        <v>75</v>
      </c>
      <c r="E309" s="302"/>
      <c r="F309" s="187"/>
      <c r="G309" s="275" t="s">
        <v>13</v>
      </c>
      <c r="H309" s="42"/>
      <c r="I309" s="15"/>
      <c r="K309" s="60">
        <v>9</v>
      </c>
      <c r="L309" s="7"/>
    </row>
    <row r="310" spans="1:12" ht="28.6" customHeight="1" x14ac:dyDescent="0.35">
      <c r="A310" s="2"/>
      <c r="B310" s="14"/>
      <c r="C310" s="85"/>
      <c r="D310" s="120"/>
      <c r="E310" s="148" t="s">
        <v>162</v>
      </c>
      <c r="F310" s="231"/>
      <c r="G310" s="276"/>
      <c r="H310" s="86"/>
      <c r="I310" s="15"/>
      <c r="J310" s="9">
        <f>IF(K310=TRUE,5,0)</f>
        <v>0</v>
      </c>
      <c r="K310" s="60" t="b">
        <v>0</v>
      </c>
      <c r="L310" s="7"/>
    </row>
    <row r="311" spans="1:12" ht="28.6" customHeight="1" x14ac:dyDescent="0.35">
      <c r="A311" s="2"/>
      <c r="B311" s="14"/>
      <c r="C311" s="85"/>
      <c r="D311" s="119"/>
      <c r="E311" s="148" t="s">
        <v>161</v>
      </c>
      <c r="F311" s="231"/>
      <c r="G311" s="276"/>
      <c r="H311" s="86"/>
      <c r="I311" s="15"/>
      <c r="L311" s="7"/>
    </row>
    <row r="312" spans="1:12" ht="7.05" customHeight="1" x14ac:dyDescent="0.35">
      <c r="A312" s="2"/>
      <c r="B312" s="14"/>
      <c r="C312" s="85"/>
      <c r="D312" s="86"/>
      <c r="E312" s="167"/>
      <c r="F312" s="167"/>
      <c r="G312" s="276"/>
      <c r="H312" s="86"/>
      <c r="I312" s="15"/>
      <c r="L312" s="7"/>
    </row>
    <row r="313" spans="1:12" ht="7.15" customHeight="1" thickBot="1" x14ac:dyDescent="0.4">
      <c r="A313" s="2"/>
      <c r="B313" s="27"/>
      <c r="C313" s="29"/>
      <c r="D313" s="39"/>
      <c r="E313" s="163"/>
      <c r="F313" s="163"/>
      <c r="G313" s="267"/>
      <c r="H313" s="39"/>
      <c r="I313" s="30"/>
      <c r="L313" s="7"/>
    </row>
    <row r="314" spans="1:12" x14ac:dyDescent="0.35">
      <c r="A314" s="2"/>
      <c r="B314" s="2"/>
      <c r="C314" s="3"/>
      <c r="D314" s="4"/>
      <c r="E314" s="134"/>
      <c r="F314" s="134"/>
      <c r="G314" s="237"/>
      <c r="H314" s="4"/>
      <c r="I314" s="5"/>
    </row>
    <row r="315" spans="1:12" hidden="1" x14ac:dyDescent="0.35"/>
    <row r="316" spans="1:12" hidden="1" x14ac:dyDescent="0.35"/>
    <row r="317" spans="1:12" hidden="1" x14ac:dyDescent="0.35">
      <c r="C317" s="7"/>
      <c r="D317" s="8"/>
      <c r="E317" s="169"/>
      <c r="F317" s="169"/>
      <c r="G317" s="279"/>
      <c r="H317" s="8"/>
      <c r="I317" s="7"/>
      <c r="J317" s="7"/>
      <c r="K317" s="123"/>
      <c r="L317" s="7"/>
    </row>
    <row r="318" spans="1:12" hidden="1" x14ac:dyDescent="0.35">
      <c r="C318" s="7"/>
      <c r="D318" s="8"/>
      <c r="E318" s="169"/>
      <c r="F318" s="169"/>
      <c r="G318" s="279"/>
      <c r="H318" s="8"/>
      <c r="I318" s="7"/>
      <c r="J318" s="7"/>
      <c r="K318" s="123"/>
      <c r="L318" s="7"/>
    </row>
  </sheetData>
  <sheetProtection algorithmName="SHA-512" hashValue="KomB7jZak2MG1vufa4NRkx8oyEI0I+NyK+3RlLfV6SSnJSVDTkTHMsdRk5/vjhdXlRJgI8NYwevahgshtqtp0A==" saltValue="8jY3O6U7hmP/RyqoJXTkog==" spinCount="100000" sheet="1" objects="1" scenarios="1"/>
  <mergeCells count="96">
    <mergeCell ref="D226:E226"/>
    <mergeCell ref="D229:E229"/>
    <mergeCell ref="D234:E234"/>
    <mergeCell ref="D237:E237"/>
    <mergeCell ref="D241:E241"/>
    <mergeCell ref="D260:E260"/>
    <mergeCell ref="D263:E263"/>
    <mergeCell ref="D270:E270"/>
    <mergeCell ref="D111:E111"/>
    <mergeCell ref="D113:E113"/>
    <mergeCell ref="D175:E175"/>
    <mergeCell ref="D178:E178"/>
    <mergeCell ref="D183:E183"/>
    <mergeCell ref="D186:E186"/>
    <mergeCell ref="D193:E193"/>
    <mergeCell ref="D199:E199"/>
    <mergeCell ref="D202:E202"/>
    <mergeCell ref="D210:E210"/>
    <mergeCell ref="D213:E213"/>
    <mergeCell ref="D217:E217"/>
    <mergeCell ref="D223:E223"/>
    <mergeCell ref="D303:E303"/>
    <mergeCell ref="D306:E306"/>
    <mergeCell ref="D309:E309"/>
    <mergeCell ref="D273:E273"/>
    <mergeCell ref="D279:E279"/>
    <mergeCell ref="C264:C269"/>
    <mergeCell ref="D291:E291"/>
    <mergeCell ref="D297:E297"/>
    <mergeCell ref="D294:E294"/>
    <mergeCell ref="D300:E300"/>
    <mergeCell ref="D264:E264"/>
    <mergeCell ref="D265:E265"/>
    <mergeCell ref="D266:E266"/>
    <mergeCell ref="D267:E267"/>
    <mergeCell ref="D268:E268"/>
    <mergeCell ref="D269:E269"/>
    <mergeCell ref="C258:E258"/>
    <mergeCell ref="C289:E289"/>
    <mergeCell ref="C9:E9"/>
    <mergeCell ref="C36:E36"/>
    <mergeCell ref="C38:E38"/>
    <mergeCell ref="C120:E120"/>
    <mergeCell ref="D11:E11"/>
    <mergeCell ref="D14:E14"/>
    <mergeCell ref="D17:E17"/>
    <mergeCell ref="D20:E20"/>
    <mergeCell ref="D23:E23"/>
    <mergeCell ref="D26:E26"/>
    <mergeCell ref="D29:E29"/>
    <mergeCell ref="D85:E85"/>
    <mergeCell ref="C40:E40"/>
    <mergeCell ref="C84:D84"/>
    <mergeCell ref="D67:E67"/>
    <mergeCell ref="D72:E72"/>
    <mergeCell ref="D75:E75"/>
    <mergeCell ref="D79:E79"/>
    <mergeCell ref="C3:E3"/>
    <mergeCell ref="C5:E5"/>
    <mergeCell ref="C66:E66"/>
    <mergeCell ref="D44:E44"/>
    <mergeCell ref="D41:E41"/>
    <mergeCell ref="D49:E49"/>
    <mergeCell ref="D52:E52"/>
    <mergeCell ref="D57:E57"/>
    <mergeCell ref="D60:E60"/>
    <mergeCell ref="D115:E115"/>
    <mergeCell ref="D70:E70"/>
    <mergeCell ref="C100:E100"/>
    <mergeCell ref="D101:E101"/>
    <mergeCell ref="D104:E104"/>
    <mergeCell ref="D112:E112"/>
    <mergeCell ref="D114:E114"/>
    <mergeCell ref="C94:D94"/>
    <mergeCell ref="C110:D110"/>
    <mergeCell ref="D88:E88"/>
    <mergeCell ref="D95:E95"/>
    <mergeCell ref="C122:E122"/>
    <mergeCell ref="C154:E154"/>
    <mergeCell ref="C174:E174"/>
    <mergeCell ref="C192:E192"/>
    <mergeCell ref="C198:E198"/>
    <mergeCell ref="D148:E148"/>
    <mergeCell ref="D155:E155"/>
    <mergeCell ref="C209:E209"/>
    <mergeCell ref="C222:E222"/>
    <mergeCell ref="D123:E123"/>
    <mergeCell ref="D130:E130"/>
    <mergeCell ref="D137:E137"/>
    <mergeCell ref="D145:E145"/>
    <mergeCell ref="D126:E126"/>
    <mergeCell ref="D133:E133"/>
    <mergeCell ref="D140:E140"/>
    <mergeCell ref="D161:E161"/>
    <mergeCell ref="D164:E164"/>
    <mergeCell ref="D167:E167"/>
  </mergeCells>
  <dataValidations count="1">
    <dataValidation type="list" allowBlank="1" showInputMessage="1" showErrorMessage="1" sqref="D286 D33:H34 F18:H19">
      <formula1>#REF!</formula1>
    </dataValidation>
  </dataValidations>
  <pageMargins left="0.70866141732283472" right="0.70866141732283472" top="0.74803149606299213" bottom="0.74803149606299213" header="0.31496062992125984" footer="0.31496062992125984"/>
  <pageSetup paperSize="9"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8" r:id="rId4" name="Check Box 16">
              <controlPr defaultSize="0" autoFill="0" autoLine="0" autoPict="0" altText="Ja">
                <anchor moveWithCells="1">
                  <from>
                    <xdr:col>3</xdr:col>
                    <xdr:colOff>0</xdr:colOff>
                    <xdr:row>11</xdr:row>
                    <xdr:rowOff>0</xdr:rowOff>
                  </from>
                  <to>
                    <xdr:col>3</xdr:col>
                    <xdr:colOff>3109913</xdr:colOff>
                    <xdr:row>12</xdr:row>
                    <xdr:rowOff>28575</xdr:rowOff>
                  </to>
                </anchor>
              </controlPr>
            </control>
          </mc:Choice>
        </mc:AlternateContent>
        <mc:AlternateContent xmlns:mc="http://schemas.openxmlformats.org/markup-compatibility/2006">
          <mc:Choice Requires="x14">
            <control shapeId="3089" r:id="rId5" name="Check Box 17">
              <controlPr defaultSize="0" autoFill="0" autoLine="0" autoPict="0" altText="Ja">
                <anchor moveWithCells="1">
                  <from>
                    <xdr:col>3</xdr:col>
                    <xdr:colOff>0</xdr:colOff>
                    <xdr:row>12</xdr:row>
                    <xdr:rowOff>0</xdr:rowOff>
                  </from>
                  <to>
                    <xdr:col>3</xdr:col>
                    <xdr:colOff>3109913</xdr:colOff>
                    <xdr:row>13</xdr:row>
                    <xdr:rowOff>28575</xdr:rowOff>
                  </to>
                </anchor>
              </controlPr>
            </control>
          </mc:Choice>
        </mc:AlternateContent>
        <mc:AlternateContent xmlns:mc="http://schemas.openxmlformats.org/markup-compatibility/2006">
          <mc:Choice Requires="x14">
            <control shapeId="3091" r:id="rId6" name="Check Box 19">
              <controlPr defaultSize="0" autoFill="0" autoLine="0" autoPict="0" altText="Ja">
                <anchor moveWithCells="1">
                  <from>
                    <xdr:col>3</xdr:col>
                    <xdr:colOff>0</xdr:colOff>
                    <xdr:row>13</xdr:row>
                    <xdr:rowOff>171450</xdr:rowOff>
                  </from>
                  <to>
                    <xdr:col>3</xdr:col>
                    <xdr:colOff>3109913</xdr:colOff>
                    <xdr:row>14</xdr:row>
                    <xdr:rowOff>347663</xdr:rowOff>
                  </to>
                </anchor>
              </controlPr>
            </control>
          </mc:Choice>
        </mc:AlternateContent>
        <mc:AlternateContent xmlns:mc="http://schemas.openxmlformats.org/markup-compatibility/2006">
          <mc:Choice Requires="x14">
            <control shapeId="3092" r:id="rId7" name="Check Box 20">
              <controlPr defaultSize="0" autoFill="0" autoLine="0" autoPict="0" altText="Ja">
                <anchor moveWithCells="1">
                  <from>
                    <xdr:col>3</xdr:col>
                    <xdr:colOff>0</xdr:colOff>
                    <xdr:row>15</xdr:row>
                    <xdr:rowOff>0</xdr:rowOff>
                  </from>
                  <to>
                    <xdr:col>4</xdr:col>
                    <xdr:colOff>4763</xdr:colOff>
                    <xdr:row>15</xdr:row>
                    <xdr:rowOff>338138</xdr:rowOff>
                  </to>
                </anchor>
              </controlPr>
            </control>
          </mc:Choice>
        </mc:AlternateContent>
        <mc:AlternateContent xmlns:mc="http://schemas.openxmlformats.org/markup-compatibility/2006">
          <mc:Choice Requires="x14">
            <control shapeId="3097" r:id="rId8" name="Check Box 25">
              <controlPr defaultSize="0" autoFill="0" autoLine="0" autoPict="0">
                <anchor moveWithCells="1">
                  <from>
                    <xdr:col>3</xdr:col>
                    <xdr:colOff>0</xdr:colOff>
                    <xdr:row>17</xdr:row>
                    <xdr:rowOff>0</xdr:rowOff>
                  </from>
                  <to>
                    <xdr:col>3</xdr:col>
                    <xdr:colOff>3109913</xdr:colOff>
                    <xdr:row>18</xdr:row>
                    <xdr:rowOff>28575</xdr:rowOff>
                  </to>
                </anchor>
              </controlPr>
            </control>
          </mc:Choice>
        </mc:AlternateContent>
        <mc:AlternateContent xmlns:mc="http://schemas.openxmlformats.org/markup-compatibility/2006">
          <mc:Choice Requires="x14">
            <control shapeId="3098" r:id="rId9" name="Check Box 26">
              <controlPr defaultSize="0" autoFill="0" autoLine="0" autoPict="0">
                <anchor moveWithCells="1">
                  <from>
                    <xdr:col>3</xdr:col>
                    <xdr:colOff>0</xdr:colOff>
                    <xdr:row>18</xdr:row>
                    <xdr:rowOff>0</xdr:rowOff>
                  </from>
                  <to>
                    <xdr:col>3</xdr:col>
                    <xdr:colOff>3109913</xdr:colOff>
                    <xdr:row>19</xdr:row>
                    <xdr:rowOff>14288</xdr:rowOff>
                  </to>
                </anchor>
              </controlPr>
            </control>
          </mc:Choice>
        </mc:AlternateContent>
        <mc:AlternateContent xmlns:mc="http://schemas.openxmlformats.org/markup-compatibility/2006">
          <mc:Choice Requires="x14">
            <control shapeId="3099" r:id="rId10" name="Check Box 27">
              <controlPr defaultSize="0" autoFill="0" autoLine="0" autoPict="0">
                <anchor moveWithCells="1">
                  <from>
                    <xdr:col>2</xdr:col>
                    <xdr:colOff>304800</xdr:colOff>
                    <xdr:row>19</xdr:row>
                    <xdr:rowOff>328613</xdr:rowOff>
                  </from>
                  <to>
                    <xdr:col>3</xdr:col>
                    <xdr:colOff>2924175</xdr:colOff>
                    <xdr:row>21</xdr:row>
                    <xdr:rowOff>0</xdr:rowOff>
                  </to>
                </anchor>
              </controlPr>
            </control>
          </mc:Choice>
        </mc:AlternateContent>
        <mc:AlternateContent xmlns:mc="http://schemas.openxmlformats.org/markup-compatibility/2006">
          <mc:Choice Requires="x14">
            <control shapeId="3100" r:id="rId11" name="Check Box 28">
              <controlPr defaultSize="0" autoFill="0" autoLine="0" autoPict="0">
                <anchor moveWithCells="1">
                  <from>
                    <xdr:col>3</xdr:col>
                    <xdr:colOff>0</xdr:colOff>
                    <xdr:row>21</xdr:row>
                    <xdr:rowOff>0</xdr:rowOff>
                  </from>
                  <to>
                    <xdr:col>3</xdr:col>
                    <xdr:colOff>3109913</xdr:colOff>
                    <xdr:row>21</xdr:row>
                    <xdr:rowOff>347663</xdr:rowOff>
                  </to>
                </anchor>
              </controlPr>
            </control>
          </mc:Choice>
        </mc:AlternateContent>
        <mc:AlternateContent xmlns:mc="http://schemas.openxmlformats.org/markup-compatibility/2006">
          <mc:Choice Requires="x14">
            <control shapeId="3101" r:id="rId12" name="Check Box 29">
              <controlPr defaultSize="0" autoFill="0" autoLine="0" autoPict="0">
                <anchor moveWithCells="1">
                  <from>
                    <xdr:col>3</xdr:col>
                    <xdr:colOff>0</xdr:colOff>
                    <xdr:row>23</xdr:row>
                    <xdr:rowOff>0</xdr:rowOff>
                  </from>
                  <to>
                    <xdr:col>3</xdr:col>
                    <xdr:colOff>3109913</xdr:colOff>
                    <xdr:row>24</xdr:row>
                    <xdr:rowOff>0</xdr:rowOff>
                  </to>
                </anchor>
              </controlPr>
            </control>
          </mc:Choice>
        </mc:AlternateContent>
        <mc:AlternateContent xmlns:mc="http://schemas.openxmlformats.org/markup-compatibility/2006">
          <mc:Choice Requires="x14">
            <control shapeId="3102" r:id="rId13" name="Check Box 30">
              <controlPr defaultSize="0" autoFill="0" autoLine="0" autoPict="0">
                <anchor moveWithCells="1">
                  <from>
                    <xdr:col>3</xdr:col>
                    <xdr:colOff>0</xdr:colOff>
                    <xdr:row>24</xdr:row>
                    <xdr:rowOff>0</xdr:rowOff>
                  </from>
                  <to>
                    <xdr:col>3</xdr:col>
                    <xdr:colOff>3109913</xdr:colOff>
                    <xdr:row>25</xdr:row>
                    <xdr:rowOff>0</xdr:rowOff>
                  </to>
                </anchor>
              </controlPr>
            </control>
          </mc:Choice>
        </mc:AlternateContent>
        <mc:AlternateContent xmlns:mc="http://schemas.openxmlformats.org/markup-compatibility/2006">
          <mc:Choice Requires="x14">
            <control shapeId="3103" r:id="rId14" name="Check Box 31">
              <controlPr defaultSize="0" autoFill="0" autoLine="0" autoPict="0">
                <anchor moveWithCells="1">
                  <from>
                    <xdr:col>3</xdr:col>
                    <xdr:colOff>0</xdr:colOff>
                    <xdr:row>27</xdr:row>
                    <xdr:rowOff>0</xdr:rowOff>
                  </from>
                  <to>
                    <xdr:col>3</xdr:col>
                    <xdr:colOff>3109913</xdr:colOff>
                    <xdr:row>28</xdr:row>
                    <xdr:rowOff>19050</xdr:rowOff>
                  </to>
                </anchor>
              </controlPr>
            </control>
          </mc:Choice>
        </mc:AlternateContent>
        <mc:AlternateContent xmlns:mc="http://schemas.openxmlformats.org/markup-compatibility/2006">
          <mc:Choice Requires="x14">
            <control shapeId="3104" r:id="rId15" name="Check Box 32">
              <controlPr defaultSize="0" autoFill="0" autoLine="0" autoPict="0">
                <anchor moveWithCells="1">
                  <from>
                    <xdr:col>3</xdr:col>
                    <xdr:colOff>0</xdr:colOff>
                    <xdr:row>26</xdr:row>
                    <xdr:rowOff>0</xdr:rowOff>
                  </from>
                  <to>
                    <xdr:col>3</xdr:col>
                    <xdr:colOff>3109913</xdr:colOff>
                    <xdr:row>27</xdr:row>
                    <xdr:rowOff>4763</xdr:rowOff>
                  </to>
                </anchor>
              </controlPr>
            </control>
          </mc:Choice>
        </mc:AlternateContent>
        <mc:AlternateContent xmlns:mc="http://schemas.openxmlformats.org/markup-compatibility/2006">
          <mc:Choice Requires="x14">
            <control shapeId="3105" r:id="rId16" name="Check Box 33">
              <controlPr defaultSize="0" autoFill="0" autoLine="0" autoPict="0">
                <anchor moveWithCells="1">
                  <from>
                    <xdr:col>3</xdr:col>
                    <xdr:colOff>0</xdr:colOff>
                    <xdr:row>29</xdr:row>
                    <xdr:rowOff>0</xdr:rowOff>
                  </from>
                  <to>
                    <xdr:col>3</xdr:col>
                    <xdr:colOff>3109913</xdr:colOff>
                    <xdr:row>29</xdr:row>
                    <xdr:rowOff>352425</xdr:rowOff>
                  </to>
                </anchor>
              </controlPr>
            </control>
          </mc:Choice>
        </mc:AlternateContent>
        <mc:AlternateContent xmlns:mc="http://schemas.openxmlformats.org/markup-compatibility/2006">
          <mc:Choice Requires="x14">
            <control shapeId="3106" r:id="rId17" name="Check Box 34">
              <controlPr defaultSize="0" autoFill="0" autoLine="0" autoPict="0">
                <anchor moveWithCells="1">
                  <from>
                    <xdr:col>3</xdr:col>
                    <xdr:colOff>0</xdr:colOff>
                    <xdr:row>30</xdr:row>
                    <xdr:rowOff>0</xdr:rowOff>
                  </from>
                  <to>
                    <xdr:col>3</xdr:col>
                    <xdr:colOff>3109913</xdr:colOff>
                    <xdr:row>31</xdr:row>
                    <xdr:rowOff>19050</xdr:rowOff>
                  </to>
                </anchor>
              </controlPr>
            </control>
          </mc:Choice>
        </mc:AlternateContent>
        <mc:AlternateContent xmlns:mc="http://schemas.openxmlformats.org/markup-compatibility/2006">
          <mc:Choice Requires="x14">
            <control shapeId="3108" r:id="rId18" name="Check Box 36">
              <controlPr defaultSize="0" autoFill="0" autoLine="0" autoPict="0">
                <anchor moveWithCells="1">
                  <from>
                    <xdr:col>3</xdr:col>
                    <xdr:colOff>0</xdr:colOff>
                    <xdr:row>41</xdr:row>
                    <xdr:rowOff>0</xdr:rowOff>
                  </from>
                  <to>
                    <xdr:col>3</xdr:col>
                    <xdr:colOff>3109913</xdr:colOff>
                    <xdr:row>42</xdr:row>
                    <xdr:rowOff>28575</xdr:rowOff>
                  </to>
                </anchor>
              </controlPr>
            </control>
          </mc:Choice>
        </mc:AlternateContent>
        <mc:AlternateContent xmlns:mc="http://schemas.openxmlformats.org/markup-compatibility/2006">
          <mc:Choice Requires="x14">
            <control shapeId="3109" r:id="rId19" name="Check Box 37">
              <controlPr defaultSize="0" autoFill="0" autoLine="0" autoPict="0">
                <anchor moveWithCells="1">
                  <from>
                    <xdr:col>3</xdr:col>
                    <xdr:colOff>0</xdr:colOff>
                    <xdr:row>41</xdr:row>
                    <xdr:rowOff>176213</xdr:rowOff>
                  </from>
                  <to>
                    <xdr:col>3</xdr:col>
                    <xdr:colOff>3109913</xdr:colOff>
                    <xdr:row>42</xdr:row>
                    <xdr:rowOff>352425</xdr:rowOff>
                  </to>
                </anchor>
              </controlPr>
            </control>
          </mc:Choice>
        </mc:AlternateContent>
        <mc:AlternateContent xmlns:mc="http://schemas.openxmlformats.org/markup-compatibility/2006">
          <mc:Choice Requires="x14">
            <control shapeId="3113" r:id="rId20" name="Check Box 41">
              <controlPr defaultSize="0" autoFill="0" autoLine="0" autoPict="0">
                <anchor moveWithCells="1">
                  <from>
                    <xdr:col>3</xdr:col>
                    <xdr:colOff>0</xdr:colOff>
                    <xdr:row>49</xdr:row>
                    <xdr:rowOff>0</xdr:rowOff>
                  </from>
                  <to>
                    <xdr:col>3</xdr:col>
                    <xdr:colOff>3109913</xdr:colOff>
                    <xdr:row>50</xdr:row>
                    <xdr:rowOff>0</xdr:rowOff>
                  </to>
                </anchor>
              </controlPr>
            </control>
          </mc:Choice>
        </mc:AlternateContent>
        <mc:AlternateContent xmlns:mc="http://schemas.openxmlformats.org/markup-compatibility/2006">
          <mc:Choice Requires="x14">
            <control shapeId="3114" r:id="rId21" name="Check Box 42">
              <controlPr defaultSize="0" autoFill="0" autoLine="0" autoPict="0">
                <anchor moveWithCells="1">
                  <from>
                    <xdr:col>3</xdr:col>
                    <xdr:colOff>0</xdr:colOff>
                    <xdr:row>50</xdr:row>
                    <xdr:rowOff>0</xdr:rowOff>
                  </from>
                  <to>
                    <xdr:col>3</xdr:col>
                    <xdr:colOff>3109913</xdr:colOff>
                    <xdr:row>51</xdr:row>
                    <xdr:rowOff>0</xdr:rowOff>
                  </to>
                </anchor>
              </controlPr>
            </control>
          </mc:Choice>
        </mc:AlternateContent>
        <mc:AlternateContent xmlns:mc="http://schemas.openxmlformats.org/markup-compatibility/2006">
          <mc:Choice Requires="x14">
            <control shapeId="3115" r:id="rId22" name="Check Box 43">
              <controlPr defaultSize="0" autoFill="0" autoLine="0" autoPict="0">
                <anchor moveWithCells="1">
                  <from>
                    <xdr:col>3</xdr:col>
                    <xdr:colOff>0</xdr:colOff>
                    <xdr:row>51</xdr:row>
                    <xdr:rowOff>152400</xdr:rowOff>
                  </from>
                  <to>
                    <xdr:col>3</xdr:col>
                    <xdr:colOff>3076575</xdr:colOff>
                    <xdr:row>53</xdr:row>
                    <xdr:rowOff>0</xdr:rowOff>
                  </to>
                </anchor>
              </controlPr>
            </control>
          </mc:Choice>
        </mc:AlternateContent>
        <mc:AlternateContent xmlns:mc="http://schemas.openxmlformats.org/markup-compatibility/2006">
          <mc:Choice Requires="x14">
            <control shapeId="3116" r:id="rId23" name="Check Box 44">
              <controlPr defaultSize="0" autoFill="0" autoLine="0" autoPict="0">
                <anchor moveWithCells="1">
                  <from>
                    <xdr:col>3</xdr:col>
                    <xdr:colOff>0</xdr:colOff>
                    <xdr:row>52</xdr:row>
                    <xdr:rowOff>328613</xdr:rowOff>
                  </from>
                  <to>
                    <xdr:col>3</xdr:col>
                    <xdr:colOff>3128963</xdr:colOff>
                    <xdr:row>54</xdr:row>
                    <xdr:rowOff>4763</xdr:rowOff>
                  </to>
                </anchor>
              </controlPr>
            </control>
          </mc:Choice>
        </mc:AlternateContent>
        <mc:AlternateContent xmlns:mc="http://schemas.openxmlformats.org/markup-compatibility/2006">
          <mc:Choice Requires="x14">
            <control shapeId="3117" r:id="rId24" name="Check Box 45">
              <controlPr defaultSize="0" autoFill="0" autoLine="0" autoPict="0">
                <anchor moveWithCells="1">
                  <from>
                    <xdr:col>3</xdr:col>
                    <xdr:colOff>9525</xdr:colOff>
                    <xdr:row>53</xdr:row>
                    <xdr:rowOff>342900</xdr:rowOff>
                  </from>
                  <to>
                    <xdr:col>3</xdr:col>
                    <xdr:colOff>3124200</xdr:colOff>
                    <xdr:row>55</xdr:row>
                    <xdr:rowOff>28575</xdr:rowOff>
                  </to>
                </anchor>
              </controlPr>
            </control>
          </mc:Choice>
        </mc:AlternateContent>
        <mc:AlternateContent xmlns:mc="http://schemas.openxmlformats.org/markup-compatibility/2006">
          <mc:Choice Requires="x14">
            <control shapeId="3118" r:id="rId25" name="Check Box 46">
              <controlPr defaultSize="0" autoFill="0" autoLine="0" autoPict="0">
                <anchor moveWithCells="1">
                  <from>
                    <xdr:col>3</xdr:col>
                    <xdr:colOff>0</xdr:colOff>
                    <xdr:row>55</xdr:row>
                    <xdr:rowOff>19050</xdr:rowOff>
                  </from>
                  <to>
                    <xdr:col>3</xdr:col>
                    <xdr:colOff>3109913</xdr:colOff>
                    <xdr:row>56</xdr:row>
                    <xdr:rowOff>4763</xdr:rowOff>
                  </to>
                </anchor>
              </controlPr>
            </control>
          </mc:Choice>
        </mc:AlternateContent>
        <mc:AlternateContent xmlns:mc="http://schemas.openxmlformats.org/markup-compatibility/2006">
          <mc:Choice Requires="x14">
            <control shapeId="3119" r:id="rId26" name="Check Box 47">
              <controlPr defaultSize="0" autoFill="0" autoLine="0" autoPict="0">
                <anchor moveWithCells="1">
                  <from>
                    <xdr:col>3</xdr:col>
                    <xdr:colOff>0</xdr:colOff>
                    <xdr:row>46</xdr:row>
                    <xdr:rowOff>361950</xdr:rowOff>
                  </from>
                  <to>
                    <xdr:col>3</xdr:col>
                    <xdr:colOff>3076575</xdr:colOff>
                    <xdr:row>47</xdr:row>
                    <xdr:rowOff>352425</xdr:rowOff>
                  </to>
                </anchor>
              </controlPr>
            </control>
          </mc:Choice>
        </mc:AlternateContent>
        <mc:AlternateContent xmlns:mc="http://schemas.openxmlformats.org/markup-compatibility/2006">
          <mc:Choice Requires="x14">
            <control shapeId="3120" r:id="rId27" name="Check Box 48">
              <controlPr defaultSize="0" autoFill="0" autoLine="0" autoPict="0">
                <anchor moveWithCells="1">
                  <from>
                    <xdr:col>3</xdr:col>
                    <xdr:colOff>0</xdr:colOff>
                    <xdr:row>45</xdr:row>
                    <xdr:rowOff>357188</xdr:rowOff>
                  </from>
                  <to>
                    <xdr:col>3</xdr:col>
                    <xdr:colOff>3090863</xdr:colOff>
                    <xdr:row>47</xdr:row>
                    <xdr:rowOff>28575</xdr:rowOff>
                  </to>
                </anchor>
              </controlPr>
            </control>
          </mc:Choice>
        </mc:AlternateContent>
        <mc:AlternateContent xmlns:mc="http://schemas.openxmlformats.org/markup-compatibility/2006">
          <mc:Choice Requires="x14">
            <control shapeId="3121" r:id="rId28" name="Check Box 49">
              <controlPr defaultSize="0" autoFill="0" autoLine="0" autoPict="0">
                <anchor moveWithCells="1">
                  <from>
                    <xdr:col>3</xdr:col>
                    <xdr:colOff>0</xdr:colOff>
                    <xdr:row>44</xdr:row>
                    <xdr:rowOff>0</xdr:rowOff>
                  </from>
                  <to>
                    <xdr:col>3</xdr:col>
                    <xdr:colOff>3109913</xdr:colOff>
                    <xdr:row>45</xdr:row>
                    <xdr:rowOff>14288</xdr:rowOff>
                  </to>
                </anchor>
              </controlPr>
            </control>
          </mc:Choice>
        </mc:AlternateContent>
        <mc:AlternateContent xmlns:mc="http://schemas.openxmlformats.org/markup-compatibility/2006">
          <mc:Choice Requires="x14">
            <control shapeId="3122" r:id="rId29" name="Check Box 50">
              <controlPr defaultSize="0" autoFill="0" autoLine="0" autoPict="0">
                <anchor moveWithCells="1">
                  <from>
                    <xdr:col>3</xdr:col>
                    <xdr:colOff>0</xdr:colOff>
                    <xdr:row>45</xdr:row>
                    <xdr:rowOff>0</xdr:rowOff>
                  </from>
                  <to>
                    <xdr:col>3</xdr:col>
                    <xdr:colOff>3109913</xdr:colOff>
                    <xdr:row>46</xdr:row>
                    <xdr:rowOff>33338</xdr:rowOff>
                  </to>
                </anchor>
              </controlPr>
            </control>
          </mc:Choice>
        </mc:AlternateContent>
        <mc:AlternateContent xmlns:mc="http://schemas.openxmlformats.org/markup-compatibility/2006">
          <mc:Choice Requires="x14">
            <control shapeId="3123" r:id="rId30" name="Check Box 51">
              <controlPr defaultSize="0" autoFill="0" autoLine="0" autoPict="0">
                <anchor moveWithCells="1">
                  <from>
                    <xdr:col>3</xdr:col>
                    <xdr:colOff>0</xdr:colOff>
                    <xdr:row>56</xdr:row>
                    <xdr:rowOff>147638</xdr:rowOff>
                  </from>
                  <to>
                    <xdr:col>3</xdr:col>
                    <xdr:colOff>3109913</xdr:colOff>
                    <xdr:row>58</xdr:row>
                    <xdr:rowOff>0</xdr:rowOff>
                  </to>
                </anchor>
              </controlPr>
            </control>
          </mc:Choice>
        </mc:AlternateContent>
        <mc:AlternateContent xmlns:mc="http://schemas.openxmlformats.org/markup-compatibility/2006">
          <mc:Choice Requires="x14">
            <control shapeId="3124" r:id="rId31" name="Check Box 52">
              <controlPr defaultSize="0" autoFill="0" autoLine="0" autoPict="0">
                <anchor moveWithCells="1">
                  <from>
                    <xdr:col>3</xdr:col>
                    <xdr:colOff>0</xdr:colOff>
                    <xdr:row>57</xdr:row>
                    <xdr:rowOff>147638</xdr:rowOff>
                  </from>
                  <to>
                    <xdr:col>3</xdr:col>
                    <xdr:colOff>3109913</xdr:colOff>
                    <xdr:row>59</xdr:row>
                    <xdr:rowOff>4763</xdr:rowOff>
                  </to>
                </anchor>
              </controlPr>
            </control>
          </mc:Choice>
        </mc:AlternateContent>
        <mc:AlternateContent xmlns:mc="http://schemas.openxmlformats.org/markup-compatibility/2006">
          <mc:Choice Requires="x14">
            <control shapeId="3125" r:id="rId32" name="Check Box 53">
              <controlPr defaultSize="0" autoFill="0" autoLine="0" autoPict="0">
                <anchor moveWithCells="1">
                  <from>
                    <xdr:col>3</xdr:col>
                    <xdr:colOff>0</xdr:colOff>
                    <xdr:row>60</xdr:row>
                    <xdr:rowOff>0</xdr:rowOff>
                  </from>
                  <to>
                    <xdr:col>3</xdr:col>
                    <xdr:colOff>2967038</xdr:colOff>
                    <xdr:row>61</xdr:row>
                    <xdr:rowOff>33338</xdr:rowOff>
                  </to>
                </anchor>
              </controlPr>
            </control>
          </mc:Choice>
        </mc:AlternateContent>
        <mc:AlternateContent xmlns:mc="http://schemas.openxmlformats.org/markup-compatibility/2006">
          <mc:Choice Requires="x14">
            <control shapeId="3126" r:id="rId33" name="Check Box 54">
              <controlPr defaultSize="0" autoFill="0" autoLine="0" autoPict="0">
                <anchor moveWithCells="1">
                  <from>
                    <xdr:col>3</xdr:col>
                    <xdr:colOff>0</xdr:colOff>
                    <xdr:row>60</xdr:row>
                    <xdr:rowOff>361950</xdr:rowOff>
                  </from>
                  <to>
                    <xdr:col>3</xdr:col>
                    <xdr:colOff>3100388</xdr:colOff>
                    <xdr:row>61</xdr:row>
                    <xdr:rowOff>352425</xdr:rowOff>
                  </to>
                </anchor>
              </controlPr>
            </control>
          </mc:Choice>
        </mc:AlternateContent>
        <mc:AlternateContent xmlns:mc="http://schemas.openxmlformats.org/markup-compatibility/2006">
          <mc:Choice Requires="x14">
            <control shapeId="3127" r:id="rId34" name="Check Box 55">
              <controlPr defaultSize="0" autoFill="0" autoLine="0" autoPict="0">
                <anchor moveWithCells="1">
                  <from>
                    <xdr:col>3</xdr:col>
                    <xdr:colOff>0</xdr:colOff>
                    <xdr:row>61</xdr:row>
                    <xdr:rowOff>361950</xdr:rowOff>
                  </from>
                  <to>
                    <xdr:col>3</xdr:col>
                    <xdr:colOff>3109913</xdr:colOff>
                    <xdr:row>62</xdr:row>
                    <xdr:rowOff>352425</xdr:rowOff>
                  </to>
                </anchor>
              </controlPr>
            </control>
          </mc:Choice>
        </mc:AlternateContent>
        <mc:AlternateContent xmlns:mc="http://schemas.openxmlformats.org/markup-compatibility/2006">
          <mc:Choice Requires="x14">
            <control shapeId="3130" r:id="rId35" name="Check Box 58">
              <controlPr defaultSize="0" autoFill="0" autoLine="0" autoPict="0">
                <anchor moveWithCells="1">
                  <from>
                    <xdr:col>3</xdr:col>
                    <xdr:colOff>0</xdr:colOff>
                    <xdr:row>67</xdr:row>
                    <xdr:rowOff>0</xdr:rowOff>
                  </from>
                  <to>
                    <xdr:col>3</xdr:col>
                    <xdr:colOff>3109913</xdr:colOff>
                    <xdr:row>68</xdr:row>
                    <xdr:rowOff>0</xdr:rowOff>
                  </to>
                </anchor>
              </controlPr>
            </control>
          </mc:Choice>
        </mc:AlternateContent>
        <mc:AlternateContent xmlns:mc="http://schemas.openxmlformats.org/markup-compatibility/2006">
          <mc:Choice Requires="x14">
            <control shapeId="3133" r:id="rId36" name="Check Box 61">
              <controlPr defaultSize="0" autoFill="0" autoLine="0" autoPict="0">
                <anchor moveWithCells="1">
                  <from>
                    <xdr:col>3</xdr:col>
                    <xdr:colOff>0</xdr:colOff>
                    <xdr:row>68</xdr:row>
                    <xdr:rowOff>0</xdr:rowOff>
                  </from>
                  <to>
                    <xdr:col>3</xdr:col>
                    <xdr:colOff>3109913</xdr:colOff>
                    <xdr:row>68</xdr:row>
                    <xdr:rowOff>171450</xdr:rowOff>
                  </to>
                </anchor>
              </controlPr>
            </control>
          </mc:Choice>
        </mc:AlternateContent>
        <mc:AlternateContent xmlns:mc="http://schemas.openxmlformats.org/markup-compatibility/2006">
          <mc:Choice Requires="x14">
            <control shapeId="3134" r:id="rId37" name="Check Box 62">
              <controlPr defaultSize="0" autoFill="0" autoLine="0" autoPict="0">
                <anchor moveWithCells="1">
                  <from>
                    <xdr:col>3</xdr:col>
                    <xdr:colOff>0</xdr:colOff>
                    <xdr:row>75</xdr:row>
                    <xdr:rowOff>0</xdr:rowOff>
                  </from>
                  <to>
                    <xdr:col>3</xdr:col>
                    <xdr:colOff>3109913</xdr:colOff>
                    <xdr:row>76</xdr:row>
                    <xdr:rowOff>0</xdr:rowOff>
                  </to>
                </anchor>
              </controlPr>
            </control>
          </mc:Choice>
        </mc:AlternateContent>
        <mc:AlternateContent xmlns:mc="http://schemas.openxmlformats.org/markup-compatibility/2006">
          <mc:Choice Requires="x14">
            <control shapeId="3135" r:id="rId38" name="Check Box 63">
              <controlPr defaultSize="0" autoFill="0" autoLine="0" autoPict="0">
                <anchor moveWithCells="1">
                  <from>
                    <xdr:col>3</xdr:col>
                    <xdr:colOff>0</xdr:colOff>
                    <xdr:row>80</xdr:row>
                    <xdr:rowOff>0</xdr:rowOff>
                  </from>
                  <to>
                    <xdr:col>3</xdr:col>
                    <xdr:colOff>3109913</xdr:colOff>
                    <xdr:row>81</xdr:row>
                    <xdr:rowOff>14288</xdr:rowOff>
                  </to>
                </anchor>
              </controlPr>
            </control>
          </mc:Choice>
        </mc:AlternateContent>
        <mc:AlternateContent xmlns:mc="http://schemas.openxmlformats.org/markup-compatibility/2006">
          <mc:Choice Requires="x14">
            <control shapeId="3136" r:id="rId39" name="Check Box 64">
              <controlPr defaultSize="0" autoFill="0" autoLine="0" autoPict="0">
                <anchor moveWithCells="1">
                  <from>
                    <xdr:col>3</xdr:col>
                    <xdr:colOff>0</xdr:colOff>
                    <xdr:row>79</xdr:row>
                    <xdr:rowOff>0</xdr:rowOff>
                  </from>
                  <to>
                    <xdr:col>3</xdr:col>
                    <xdr:colOff>3109913</xdr:colOff>
                    <xdr:row>80</xdr:row>
                    <xdr:rowOff>0</xdr:rowOff>
                  </to>
                </anchor>
              </controlPr>
            </control>
          </mc:Choice>
        </mc:AlternateContent>
        <mc:AlternateContent xmlns:mc="http://schemas.openxmlformats.org/markup-compatibility/2006">
          <mc:Choice Requires="x14">
            <control shapeId="3137" r:id="rId40" name="Check Box 65">
              <controlPr defaultSize="0" autoFill="0" autoLine="0" autoPict="0">
                <anchor moveWithCells="1">
                  <from>
                    <xdr:col>3</xdr:col>
                    <xdr:colOff>0</xdr:colOff>
                    <xdr:row>77</xdr:row>
                    <xdr:rowOff>0</xdr:rowOff>
                  </from>
                  <to>
                    <xdr:col>3</xdr:col>
                    <xdr:colOff>3109913</xdr:colOff>
                    <xdr:row>78</xdr:row>
                    <xdr:rowOff>4763</xdr:rowOff>
                  </to>
                </anchor>
              </controlPr>
            </control>
          </mc:Choice>
        </mc:AlternateContent>
        <mc:AlternateContent xmlns:mc="http://schemas.openxmlformats.org/markup-compatibility/2006">
          <mc:Choice Requires="x14">
            <control shapeId="3138" r:id="rId41" name="Check Box 66">
              <controlPr defaultSize="0" autoFill="0" autoLine="0" autoPict="0">
                <anchor moveWithCells="1">
                  <from>
                    <xdr:col>3</xdr:col>
                    <xdr:colOff>0</xdr:colOff>
                    <xdr:row>76</xdr:row>
                    <xdr:rowOff>0</xdr:rowOff>
                  </from>
                  <to>
                    <xdr:col>3</xdr:col>
                    <xdr:colOff>3109913</xdr:colOff>
                    <xdr:row>77</xdr:row>
                    <xdr:rowOff>0</xdr:rowOff>
                  </to>
                </anchor>
              </controlPr>
            </control>
          </mc:Choice>
        </mc:AlternateContent>
        <mc:AlternateContent xmlns:mc="http://schemas.openxmlformats.org/markup-compatibility/2006">
          <mc:Choice Requires="x14">
            <control shapeId="3139" r:id="rId42" name="Check Box 67">
              <controlPr defaultSize="0" autoFill="0" autoLine="0" autoPict="0">
                <anchor moveWithCells="1">
                  <from>
                    <xdr:col>3</xdr:col>
                    <xdr:colOff>0</xdr:colOff>
                    <xdr:row>73</xdr:row>
                    <xdr:rowOff>0</xdr:rowOff>
                  </from>
                  <to>
                    <xdr:col>3</xdr:col>
                    <xdr:colOff>3109913</xdr:colOff>
                    <xdr:row>74</xdr:row>
                    <xdr:rowOff>0</xdr:rowOff>
                  </to>
                </anchor>
              </controlPr>
            </control>
          </mc:Choice>
        </mc:AlternateContent>
        <mc:AlternateContent xmlns:mc="http://schemas.openxmlformats.org/markup-compatibility/2006">
          <mc:Choice Requires="x14">
            <control shapeId="3140" r:id="rId43" name="Check Box 68">
              <controlPr defaultSize="0" autoFill="0" autoLine="0" autoPict="0">
                <anchor moveWithCells="1">
                  <from>
                    <xdr:col>3</xdr:col>
                    <xdr:colOff>0</xdr:colOff>
                    <xdr:row>72</xdr:row>
                    <xdr:rowOff>0</xdr:rowOff>
                  </from>
                  <to>
                    <xdr:col>3</xdr:col>
                    <xdr:colOff>3109913</xdr:colOff>
                    <xdr:row>73</xdr:row>
                    <xdr:rowOff>0</xdr:rowOff>
                  </to>
                </anchor>
              </controlPr>
            </control>
          </mc:Choice>
        </mc:AlternateContent>
        <mc:AlternateContent xmlns:mc="http://schemas.openxmlformats.org/markup-compatibility/2006">
          <mc:Choice Requires="x14">
            <control shapeId="3142" r:id="rId44" name="Check Box 70">
              <controlPr defaultSize="0" autoFill="0" autoLine="0" autoPict="0">
                <anchor moveWithCells="1">
                  <from>
                    <xdr:col>3</xdr:col>
                    <xdr:colOff>0</xdr:colOff>
                    <xdr:row>70</xdr:row>
                    <xdr:rowOff>0</xdr:rowOff>
                  </from>
                  <to>
                    <xdr:col>3</xdr:col>
                    <xdr:colOff>3109913</xdr:colOff>
                    <xdr:row>71</xdr:row>
                    <xdr:rowOff>4763</xdr:rowOff>
                  </to>
                </anchor>
              </controlPr>
            </control>
          </mc:Choice>
        </mc:AlternateContent>
        <mc:AlternateContent xmlns:mc="http://schemas.openxmlformats.org/markup-compatibility/2006">
          <mc:Choice Requires="x14">
            <control shapeId="3146" r:id="rId45" name="Check Box 74">
              <controlPr defaultSize="0" autoFill="0" autoLine="0" autoPict="0">
                <anchor moveWithCells="1">
                  <from>
                    <xdr:col>3</xdr:col>
                    <xdr:colOff>0</xdr:colOff>
                    <xdr:row>85</xdr:row>
                    <xdr:rowOff>0</xdr:rowOff>
                  </from>
                  <to>
                    <xdr:col>3</xdr:col>
                    <xdr:colOff>3100388</xdr:colOff>
                    <xdr:row>86</xdr:row>
                    <xdr:rowOff>4763</xdr:rowOff>
                  </to>
                </anchor>
              </controlPr>
            </control>
          </mc:Choice>
        </mc:AlternateContent>
        <mc:AlternateContent xmlns:mc="http://schemas.openxmlformats.org/markup-compatibility/2006">
          <mc:Choice Requires="x14">
            <control shapeId="3147" r:id="rId46" name="Check Box 75">
              <controlPr defaultSize="0" autoFill="0" autoLine="0" autoPict="0">
                <anchor moveWithCells="1">
                  <from>
                    <xdr:col>3</xdr:col>
                    <xdr:colOff>0</xdr:colOff>
                    <xdr:row>86</xdr:row>
                    <xdr:rowOff>0</xdr:rowOff>
                  </from>
                  <to>
                    <xdr:col>3</xdr:col>
                    <xdr:colOff>3109913</xdr:colOff>
                    <xdr:row>87</xdr:row>
                    <xdr:rowOff>0</xdr:rowOff>
                  </to>
                </anchor>
              </controlPr>
            </control>
          </mc:Choice>
        </mc:AlternateContent>
        <mc:AlternateContent xmlns:mc="http://schemas.openxmlformats.org/markup-compatibility/2006">
          <mc:Choice Requires="x14">
            <control shapeId="3148" r:id="rId47" name="Check Box 76">
              <controlPr defaultSize="0" autoFill="0" autoLine="0" autoPict="0">
                <anchor moveWithCells="1">
                  <from>
                    <xdr:col>3</xdr:col>
                    <xdr:colOff>0</xdr:colOff>
                    <xdr:row>88</xdr:row>
                    <xdr:rowOff>361950</xdr:rowOff>
                  </from>
                  <to>
                    <xdr:col>3</xdr:col>
                    <xdr:colOff>3100388</xdr:colOff>
                    <xdr:row>89</xdr:row>
                    <xdr:rowOff>347663</xdr:rowOff>
                  </to>
                </anchor>
              </controlPr>
            </control>
          </mc:Choice>
        </mc:AlternateContent>
        <mc:AlternateContent xmlns:mc="http://schemas.openxmlformats.org/markup-compatibility/2006">
          <mc:Choice Requires="x14">
            <control shapeId="3149" r:id="rId48" name="Check Box 77">
              <controlPr defaultSize="0" autoFill="0" autoLine="0" autoPict="0">
                <anchor moveWithCells="1">
                  <from>
                    <xdr:col>3</xdr:col>
                    <xdr:colOff>0</xdr:colOff>
                    <xdr:row>87</xdr:row>
                    <xdr:rowOff>171450</xdr:rowOff>
                  </from>
                  <to>
                    <xdr:col>3</xdr:col>
                    <xdr:colOff>3081338</xdr:colOff>
                    <xdr:row>89</xdr:row>
                    <xdr:rowOff>4763</xdr:rowOff>
                  </to>
                </anchor>
              </controlPr>
            </control>
          </mc:Choice>
        </mc:AlternateContent>
        <mc:AlternateContent xmlns:mc="http://schemas.openxmlformats.org/markup-compatibility/2006">
          <mc:Choice Requires="x14">
            <control shapeId="3150" r:id="rId49" name="Check Box 78">
              <controlPr defaultSize="0" autoFill="0" autoLine="0" autoPict="0">
                <anchor moveWithCells="1">
                  <from>
                    <xdr:col>3</xdr:col>
                    <xdr:colOff>0</xdr:colOff>
                    <xdr:row>90</xdr:row>
                    <xdr:rowOff>0</xdr:rowOff>
                  </from>
                  <to>
                    <xdr:col>3</xdr:col>
                    <xdr:colOff>3100388</xdr:colOff>
                    <xdr:row>91</xdr:row>
                    <xdr:rowOff>14288</xdr:rowOff>
                  </to>
                </anchor>
              </controlPr>
            </control>
          </mc:Choice>
        </mc:AlternateContent>
        <mc:AlternateContent xmlns:mc="http://schemas.openxmlformats.org/markup-compatibility/2006">
          <mc:Choice Requires="x14">
            <control shapeId="3151" r:id="rId50" name="Check Box 79">
              <controlPr defaultSize="0" autoFill="0" autoLine="0" autoPict="0">
                <anchor moveWithCells="1">
                  <from>
                    <xdr:col>3</xdr:col>
                    <xdr:colOff>0</xdr:colOff>
                    <xdr:row>96</xdr:row>
                    <xdr:rowOff>0</xdr:rowOff>
                  </from>
                  <to>
                    <xdr:col>3</xdr:col>
                    <xdr:colOff>3109913</xdr:colOff>
                    <xdr:row>97</xdr:row>
                    <xdr:rowOff>19050</xdr:rowOff>
                  </to>
                </anchor>
              </controlPr>
            </control>
          </mc:Choice>
        </mc:AlternateContent>
        <mc:AlternateContent xmlns:mc="http://schemas.openxmlformats.org/markup-compatibility/2006">
          <mc:Choice Requires="x14">
            <control shapeId="3152" r:id="rId51" name="Check Box 80">
              <controlPr defaultSize="0" autoFill="0" autoLine="0" autoPict="0">
                <anchor moveWithCells="1">
                  <from>
                    <xdr:col>3</xdr:col>
                    <xdr:colOff>0</xdr:colOff>
                    <xdr:row>95</xdr:row>
                    <xdr:rowOff>0</xdr:rowOff>
                  </from>
                  <to>
                    <xdr:col>3</xdr:col>
                    <xdr:colOff>3100388</xdr:colOff>
                    <xdr:row>95</xdr:row>
                    <xdr:rowOff>352425</xdr:rowOff>
                  </to>
                </anchor>
              </controlPr>
            </control>
          </mc:Choice>
        </mc:AlternateContent>
        <mc:AlternateContent xmlns:mc="http://schemas.openxmlformats.org/markup-compatibility/2006">
          <mc:Choice Requires="x14">
            <control shapeId="3154" r:id="rId52" name="Check Box 82">
              <controlPr defaultSize="0" autoFill="0" autoLine="0" autoPict="0">
                <anchor moveWithCells="1">
                  <from>
                    <xdr:col>3</xdr:col>
                    <xdr:colOff>0</xdr:colOff>
                    <xdr:row>101</xdr:row>
                    <xdr:rowOff>0</xdr:rowOff>
                  </from>
                  <to>
                    <xdr:col>3</xdr:col>
                    <xdr:colOff>3100388</xdr:colOff>
                    <xdr:row>102</xdr:row>
                    <xdr:rowOff>14288</xdr:rowOff>
                  </to>
                </anchor>
              </controlPr>
            </control>
          </mc:Choice>
        </mc:AlternateContent>
        <mc:AlternateContent xmlns:mc="http://schemas.openxmlformats.org/markup-compatibility/2006">
          <mc:Choice Requires="x14">
            <control shapeId="3155" r:id="rId53" name="Check Box 83">
              <controlPr defaultSize="0" autoFill="0" autoLine="0" autoPict="0">
                <anchor moveWithCells="1">
                  <from>
                    <xdr:col>3</xdr:col>
                    <xdr:colOff>0</xdr:colOff>
                    <xdr:row>102</xdr:row>
                    <xdr:rowOff>0</xdr:rowOff>
                  </from>
                  <to>
                    <xdr:col>3</xdr:col>
                    <xdr:colOff>3109913</xdr:colOff>
                    <xdr:row>103</xdr:row>
                    <xdr:rowOff>0</xdr:rowOff>
                  </to>
                </anchor>
              </controlPr>
            </control>
          </mc:Choice>
        </mc:AlternateContent>
        <mc:AlternateContent xmlns:mc="http://schemas.openxmlformats.org/markup-compatibility/2006">
          <mc:Choice Requires="x14">
            <control shapeId="3156" r:id="rId54" name="Check Box 84">
              <controlPr defaultSize="0" autoFill="0" autoLine="0" autoPict="0">
                <anchor moveWithCells="1">
                  <from>
                    <xdr:col>3</xdr:col>
                    <xdr:colOff>0</xdr:colOff>
                    <xdr:row>104</xdr:row>
                    <xdr:rowOff>176213</xdr:rowOff>
                  </from>
                  <to>
                    <xdr:col>3</xdr:col>
                    <xdr:colOff>3109913</xdr:colOff>
                    <xdr:row>106</xdr:row>
                    <xdr:rowOff>0</xdr:rowOff>
                  </to>
                </anchor>
              </controlPr>
            </control>
          </mc:Choice>
        </mc:AlternateContent>
        <mc:AlternateContent xmlns:mc="http://schemas.openxmlformats.org/markup-compatibility/2006">
          <mc:Choice Requires="x14">
            <control shapeId="3157" r:id="rId55" name="Check Box 85">
              <controlPr defaultSize="0" autoFill="0" autoLine="0" autoPict="0">
                <anchor moveWithCells="1">
                  <from>
                    <xdr:col>3</xdr:col>
                    <xdr:colOff>0</xdr:colOff>
                    <xdr:row>106</xdr:row>
                    <xdr:rowOff>0</xdr:rowOff>
                  </from>
                  <to>
                    <xdr:col>3</xdr:col>
                    <xdr:colOff>3100388</xdr:colOff>
                    <xdr:row>106</xdr:row>
                    <xdr:rowOff>352425</xdr:rowOff>
                  </to>
                </anchor>
              </controlPr>
            </control>
          </mc:Choice>
        </mc:AlternateContent>
        <mc:AlternateContent xmlns:mc="http://schemas.openxmlformats.org/markup-compatibility/2006">
          <mc:Choice Requires="x14">
            <control shapeId="3158" r:id="rId56" name="Check Box 86">
              <controlPr defaultSize="0" autoFill="0" autoLine="0" autoPict="0">
                <anchor moveWithCells="1">
                  <from>
                    <xdr:col>3</xdr:col>
                    <xdr:colOff>0</xdr:colOff>
                    <xdr:row>104</xdr:row>
                    <xdr:rowOff>0</xdr:rowOff>
                  </from>
                  <to>
                    <xdr:col>3</xdr:col>
                    <xdr:colOff>3109913</xdr:colOff>
                    <xdr:row>105</xdr:row>
                    <xdr:rowOff>4763</xdr:rowOff>
                  </to>
                </anchor>
              </controlPr>
            </control>
          </mc:Choice>
        </mc:AlternateContent>
        <mc:AlternateContent xmlns:mc="http://schemas.openxmlformats.org/markup-compatibility/2006">
          <mc:Choice Requires="x14">
            <control shapeId="3161" r:id="rId57" name="Check Box 89">
              <controlPr defaultSize="0" autoFill="0" autoLine="0" autoPict="0">
                <anchor moveWithCells="1">
                  <from>
                    <xdr:col>3</xdr:col>
                    <xdr:colOff>0</xdr:colOff>
                    <xdr:row>115</xdr:row>
                    <xdr:rowOff>0</xdr:rowOff>
                  </from>
                  <to>
                    <xdr:col>3</xdr:col>
                    <xdr:colOff>3100388</xdr:colOff>
                    <xdr:row>116</xdr:row>
                    <xdr:rowOff>0</xdr:rowOff>
                  </to>
                </anchor>
              </controlPr>
            </control>
          </mc:Choice>
        </mc:AlternateContent>
        <mc:AlternateContent xmlns:mc="http://schemas.openxmlformats.org/markup-compatibility/2006">
          <mc:Choice Requires="x14">
            <control shapeId="3162" r:id="rId58" name="Check Box 90">
              <controlPr defaultSize="0" autoFill="0" autoLine="0" autoPict="0">
                <anchor moveWithCells="1">
                  <from>
                    <xdr:col>3</xdr:col>
                    <xdr:colOff>0</xdr:colOff>
                    <xdr:row>116</xdr:row>
                    <xdr:rowOff>0</xdr:rowOff>
                  </from>
                  <to>
                    <xdr:col>3</xdr:col>
                    <xdr:colOff>3109913</xdr:colOff>
                    <xdr:row>117</xdr:row>
                    <xdr:rowOff>0</xdr:rowOff>
                  </to>
                </anchor>
              </controlPr>
            </control>
          </mc:Choice>
        </mc:AlternateContent>
        <mc:AlternateContent xmlns:mc="http://schemas.openxmlformats.org/markup-compatibility/2006">
          <mc:Choice Requires="x14">
            <control shapeId="3163" r:id="rId59" name="Check Box 91">
              <controlPr defaultSize="0" autoFill="0" autoLine="0" autoPict="0">
                <anchor moveWithCells="1">
                  <from>
                    <xdr:col>3</xdr:col>
                    <xdr:colOff>0</xdr:colOff>
                    <xdr:row>123</xdr:row>
                    <xdr:rowOff>0</xdr:rowOff>
                  </from>
                  <to>
                    <xdr:col>3</xdr:col>
                    <xdr:colOff>3109913</xdr:colOff>
                    <xdr:row>124</xdr:row>
                    <xdr:rowOff>28575</xdr:rowOff>
                  </to>
                </anchor>
              </controlPr>
            </control>
          </mc:Choice>
        </mc:AlternateContent>
        <mc:AlternateContent xmlns:mc="http://schemas.openxmlformats.org/markup-compatibility/2006">
          <mc:Choice Requires="x14">
            <control shapeId="3164" r:id="rId60" name="Check Box 92">
              <controlPr defaultSize="0" autoFill="0" autoLine="0" autoPict="0">
                <anchor moveWithCells="1">
                  <from>
                    <xdr:col>3</xdr:col>
                    <xdr:colOff>0</xdr:colOff>
                    <xdr:row>124</xdr:row>
                    <xdr:rowOff>0</xdr:rowOff>
                  </from>
                  <to>
                    <xdr:col>3</xdr:col>
                    <xdr:colOff>3109913</xdr:colOff>
                    <xdr:row>125</xdr:row>
                    <xdr:rowOff>0</xdr:rowOff>
                  </to>
                </anchor>
              </controlPr>
            </control>
          </mc:Choice>
        </mc:AlternateContent>
        <mc:AlternateContent xmlns:mc="http://schemas.openxmlformats.org/markup-compatibility/2006">
          <mc:Choice Requires="x14">
            <control shapeId="3165" r:id="rId61" name="Check Box 93">
              <controlPr defaultSize="0" autoFill="0" autoLine="0" autoPict="0">
                <anchor moveWithCells="1">
                  <from>
                    <xdr:col>3</xdr:col>
                    <xdr:colOff>0</xdr:colOff>
                    <xdr:row>131</xdr:row>
                    <xdr:rowOff>0</xdr:rowOff>
                  </from>
                  <to>
                    <xdr:col>3</xdr:col>
                    <xdr:colOff>3114675</xdr:colOff>
                    <xdr:row>131</xdr:row>
                    <xdr:rowOff>347663</xdr:rowOff>
                  </to>
                </anchor>
              </controlPr>
            </control>
          </mc:Choice>
        </mc:AlternateContent>
        <mc:AlternateContent xmlns:mc="http://schemas.openxmlformats.org/markup-compatibility/2006">
          <mc:Choice Requires="x14">
            <control shapeId="3166" r:id="rId62" name="Check Box 94">
              <controlPr defaultSize="0" autoFill="0" autoLine="0" autoPict="0">
                <anchor moveWithCells="1">
                  <from>
                    <xdr:col>3</xdr:col>
                    <xdr:colOff>0</xdr:colOff>
                    <xdr:row>138</xdr:row>
                    <xdr:rowOff>0</xdr:rowOff>
                  </from>
                  <to>
                    <xdr:col>3</xdr:col>
                    <xdr:colOff>3109913</xdr:colOff>
                    <xdr:row>139</xdr:row>
                    <xdr:rowOff>0</xdr:rowOff>
                  </to>
                </anchor>
              </controlPr>
            </control>
          </mc:Choice>
        </mc:AlternateContent>
        <mc:AlternateContent xmlns:mc="http://schemas.openxmlformats.org/markup-compatibility/2006">
          <mc:Choice Requires="x14">
            <control shapeId="3167" r:id="rId63" name="Check Box 95">
              <controlPr defaultSize="0" autoFill="0" autoLine="0" autoPict="0">
                <anchor moveWithCells="1">
                  <from>
                    <xdr:col>3</xdr:col>
                    <xdr:colOff>0</xdr:colOff>
                    <xdr:row>146</xdr:row>
                    <xdr:rowOff>0</xdr:rowOff>
                  </from>
                  <to>
                    <xdr:col>3</xdr:col>
                    <xdr:colOff>3109913</xdr:colOff>
                    <xdr:row>147</xdr:row>
                    <xdr:rowOff>4763</xdr:rowOff>
                  </to>
                </anchor>
              </controlPr>
            </control>
          </mc:Choice>
        </mc:AlternateContent>
        <mc:AlternateContent xmlns:mc="http://schemas.openxmlformats.org/markup-compatibility/2006">
          <mc:Choice Requires="x14">
            <control shapeId="3168" r:id="rId64" name="Check Box 96">
              <controlPr defaultSize="0" autoFill="0" autoLine="0" autoPict="0">
                <anchor moveWithCells="1">
                  <from>
                    <xdr:col>3</xdr:col>
                    <xdr:colOff>0</xdr:colOff>
                    <xdr:row>127</xdr:row>
                    <xdr:rowOff>361950</xdr:rowOff>
                  </from>
                  <to>
                    <xdr:col>3</xdr:col>
                    <xdr:colOff>3062288</xdr:colOff>
                    <xdr:row>129</xdr:row>
                    <xdr:rowOff>4763</xdr:rowOff>
                  </to>
                </anchor>
              </controlPr>
            </control>
          </mc:Choice>
        </mc:AlternateContent>
        <mc:AlternateContent xmlns:mc="http://schemas.openxmlformats.org/markup-compatibility/2006">
          <mc:Choice Requires="x14">
            <control shapeId="3169" r:id="rId65" name="Check Box 97">
              <controlPr defaultSize="0" autoFill="0" autoLine="0" autoPict="0">
                <anchor moveWithCells="1">
                  <from>
                    <xdr:col>3</xdr:col>
                    <xdr:colOff>0</xdr:colOff>
                    <xdr:row>135</xdr:row>
                    <xdr:rowOff>0</xdr:rowOff>
                  </from>
                  <to>
                    <xdr:col>3</xdr:col>
                    <xdr:colOff>3081338</xdr:colOff>
                    <xdr:row>136</xdr:row>
                    <xdr:rowOff>0</xdr:rowOff>
                  </to>
                </anchor>
              </controlPr>
            </control>
          </mc:Choice>
        </mc:AlternateContent>
        <mc:AlternateContent xmlns:mc="http://schemas.openxmlformats.org/markup-compatibility/2006">
          <mc:Choice Requires="x14">
            <control shapeId="3170" r:id="rId66" name="Check Box 98">
              <controlPr defaultSize="0" autoFill="0" autoLine="0" autoPict="0">
                <anchor moveWithCells="1">
                  <from>
                    <xdr:col>3</xdr:col>
                    <xdr:colOff>0</xdr:colOff>
                    <xdr:row>142</xdr:row>
                    <xdr:rowOff>361950</xdr:rowOff>
                  </from>
                  <to>
                    <xdr:col>3</xdr:col>
                    <xdr:colOff>3124200</xdr:colOff>
                    <xdr:row>144</xdr:row>
                    <xdr:rowOff>0</xdr:rowOff>
                  </to>
                </anchor>
              </controlPr>
            </control>
          </mc:Choice>
        </mc:AlternateContent>
        <mc:AlternateContent xmlns:mc="http://schemas.openxmlformats.org/markup-compatibility/2006">
          <mc:Choice Requires="x14">
            <control shapeId="3171" r:id="rId67" name="Check Box 99">
              <controlPr defaultSize="0" autoFill="0" autoLine="0" autoPict="0">
                <anchor moveWithCells="1">
                  <from>
                    <xdr:col>3</xdr:col>
                    <xdr:colOff>9525</xdr:colOff>
                    <xdr:row>150</xdr:row>
                    <xdr:rowOff>0</xdr:rowOff>
                  </from>
                  <to>
                    <xdr:col>3</xdr:col>
                    <xdr:colOff>3100388</xdr:colOff>
                    <xdr:row>151</xdr:row>
                    <xdr:rowOff>0</xdr:rowOff>
                  </to>
                </anchor>
              </controlPr>
            </control>
          </mc:Choice>
        </mc:AlternateContent>
        <mc:AlternateContent xmlns:mc="http://schemas.openxmlformats.org/markup-compatibility/2006">
          <mc:Choice Requires="x14">
            <control shapeId="3172" r:id="rId68" name="Check Box 100">
              <controlPr defaultSize="0" autoFill="0" autoLine="0" autoPict="0">
                <anchor moveWithCells="1">
                  <from>
                    <xdr:col>3</xdr:col>
                    <xdr:colOff>0</xdr:colOff>
                    <xdr:row>130</xdr:row>
                    <xdr:rowOff>0</xdr:rowOff>
                  </from>
                  <to>
                    <xdr:col>3</xdr:col>
                    <xdr:colOff>3100388</xdr:colOff>
                    <xdr:row>131</xdr:row>
                    <xdr:rowOff>28575</xdr:rowOff>
                  </to>
                </anchor>
              </controlPr>
            </control>
          </mc:Choice>
        </mc:AlternateContent>
        <mc:AlternateContent xmlns:mc="http://schemas.openxmlformats.org/markup-compatibility/2006">
          <mc:Choice Requires="x14">
            <control shapeId="3173" r:id="rId69" name="Check Box 101">
              <controlPr defaultSize="0" autoFill="0" autoLine="0" autoPict="0">
                <anchor moveWithCells="1">
                  <from>
                    <xdr:col>3</xdr:col>
                    <xdr:colOff>0</xdr:colOff>
                    <xdr:row>137</xdr:row>
                    <xdr:rowOff>0</xdr:rowOff>
                  </from>
                  <to>
                    <xdr:col>3</xdr:col>
                    <xdr:colOff>3124200</xdr:colOff>
                    <xdr:row>138</xdr:row>
                    <xdr:rowOff>28575</xdr:rowOff>
                  </to>
                </anchor>
              </controlPr>
            </control>
          </mc:Choice>
        </mc:AlternateContent>
        <mc:AlternateContent xmlns:mc="http://schemas.openxmlformats.org/markup-compatibility/2006">
          <mc:Choice Requires="x14">
            <control shapeId="3174" r:id="rId70" name="Check Box 102">
              <controlPr defaultSize="0" autoFill="0" autoLine="0" autoPict="0">
                <anchor moveWithCells="1">
                  <from>
                    <xdr:col>3</xdr:col>
                    <xdr:colOff>0</xdr:colOff>
                    <xdr:row>145</xdr:row>
                    <xdr:rowOff>0</xdr:rowOff>
                  </from>
                  <to>
                    <xdr:col>3</xdr:col>
                    <xdr:colOff>3100388</xdr:colOff>
                    <xdr:row>146</xdr:row>
                    <xdr:rowOff>19050</xdr:rowOff>
                  </to>
                </anchor>
              </controlPr>
            </control>
          </mc:Choice>
        </mc:AlternateContent>
        <mc:AlternateContent xmlns:mc="http://schemas.openxmlformats.org/markup-compatibility/2006">
          <mc:Choice Requires="x14">
            <control shapeId="3175" r:id="rId71" name="Check Box 103">
              <controlPr defaultSize="0" autoFill="0" autoLine="0" autoPict="0">
                <anchor moveWithCells="1">
                  <from>
                    <xdr:col>3</xdr:col>
                    <xdr:colOff>0</xdr:colOff>
                    <xdr:row>126</xdr:row>
                    <xdr:rowOff>4763</xdr:rowOff>
                  </from>
                  <to>
                    <xdr:col>3</xdr:col>
                    <xdr:colOff>2986088</xdr:colOff>
                    <xdr:row>127</xdr:row>
                    <xdr:rowOff>42863</xdr:rowOff>
                  </to>
                </anchor>
              </controlPr>
            </control>
          </mc:Choice>
        </mc:AlternateContent>
        <mc:AlternateContent xmlns:mc="http://schemas.openxmlformats.org/markup-compatibility/2006">
          <mc:Choice Requires="x14">
            <control shapeId="3176" r:id="rId72" name="Check Box 104">
              <controlPr defaultSize="0" autoFill="0" autoLine="0" autoPict="0">
                <anchor moveWithCells="1">
                  <from>
                    <xdr:col>3</xdr:col>
                    <xdr:colOff>0</xdr:colOff>
                    <xdr:row>126</xdr:row>
                    <xdr:rowOff>328613</xdr:rowOff>
                  </from>
                  <to>
                    <xdr:col>3</xdr:col>
                    <xdr:colOff>3062288</xdr:colOff>
                    <xdr:row>128</xdr:row>
                    <xdr:rowOff>0</xdr:rowOff>
                  </to>
                </anchor>
              </controlPr>
            </control>
          </mc:Choice>
        </mc:AlternateContent>
        <mc:AlternateContent xmlns:mc="http://schemas.openxmlformats.org/markup-compatibility/2006">
          <mc:Choice Requires="x14">
            <control shapeId="3177" r:id="rId73" name="Check Box 105">
              <controlPr defaultSize="0" autoFill="0" autoLine="0" autoPict="0">
                <anchor moveWithCells="1">
                  <from>
                    <xdr:col>3</xdr:col>
                    <xdr:colOff>0</xdr:colOff>
                    <xdr:row>133</xdr:row>
                    <xdr:rowOff>4763</xdr:rowOff>
                  </from>
                  <to>
                    <xdr:col>3</xdr:col>
                    <xdr:colOff>3081338</xdr:colOff>
                    <xdr:row>134</xdr:row>
                    <xdr:rowOff>28575</xdr:rowOff>
                  </to>
                </anchor>
              </controlPr>
            </control>
          </mc:Choice>
        </mc:AlternateContent>
        <mc:AlternateContent xmlns:mc="http://schemas.openxmlformats.org/markup-compatibility/2006">
          <mc:Choice Requires="x14">
            <control shapeId="3178" r:id="rId74" name="Check Box 106">
              <controlPr defaultSize="0" autoFill="0" autoLine="0" autoPict="0">
                <anchor moveWithCells="1">
                  <from>
                    <xdr:col>3</xdr:col>
                    <xdr:colOff>0</xdr:colOff>
                    <xdr:row>133</xdr:row>
                    <xdr:rowOff>347663</xdr:rowOff>
                  </from>
                  <to>
                    <xdr:col>3</xdr:col>
                    <xdr:colOff>3062288</xdr:colOff>
                    <xdr:row>135</xdr:row>
                    <xdr:rowOff>28575</xdr:rowOff>
                  </to>
                </anchor>
              </controlPr>
            </control>
          </mc:Choice>
        </mc:AlternateContent>
        <mc:AlternateContent xmlns:mc="http://schemas.openxmlformats.org/markup-compatibility/2006">
          <mc:Choice Requires="x14">
            <control shapeId="3180" r:id="rId75" name="Check Box 108">
              <controlPr defaultSize="0" autoFill="0" autoLine="0" autoPict="0">
                <anchor moveWithCells="1">
                  <from>
                    <xdr:col>3</xdr:col>
                    <xdr:colOff>0</xdr:colOff>
                    <xdr:row>142</xdr:row>
                    <xdr:rowOff>0</xdr:rowOff>
                  </from>
                  <to>
                    <xdr:col>3</xdr:col>
                    <xdr:colOff>3124200</xdr:colOff>
                    <xdr:row>143</xdr:row>
                    <xdr:rowOff>4763</xdr:rowOff>
                  </to>
                </anchor>
              </controlPr>
            </control>
          </mc:Choice>
        </mc:AlternateContent>
        <mc:AlternateContent xmlns:mc="http://schemas.openxmlformats.org/markup-compatibility/2006">
          <mc:Choice Requires="x14">
            <control shapeId="3181" r:id="rId76" name="Check Box 109">
              <controlPr defaultSize="0" autoFill="0" autoLine="0" autoPict="0">
                <anchor moveWithCells="1">
                  <from>
                    <xdr:col>3</xdr:col>
                    <xdr:colOff>0</xdr:colOff>
                    <xdr:row>141</xdr:row>
                    <xdr:rowOff>23813</xdr:rowOff>
                  </from>
                  <to>
                    <xdr:col>3</xdr:col>
                    <xdr:colOff>3090863</xdr:colOff>
                    <xdr:row>142</xdr:row>
                    <xdr:rowOff>42863</xdr:rowOff>
                  </to>
                </anchor>
              </controlPr>
            </control>
          </mc:Choice>
        </mc:AlternateContent>
        <mc:AlternateContent xmlns:mc="http://schemas.openxmlformats.org/markup-compatibility/2006">
          <mc:Choice Requires="x14">
            <control shapeId="3182" r:id="rId77" name="Check Box 110">
              <controlPr defaultSize="0" autoFill="0" autoLine="0" autoPict="0">
                <anchor moveWithCells="1">
                  <from>
                    <xdr:col>3</xdr:col>
                    <xdr:colOff>0</xdr:colOff>
                    <xdr:row>148</xdr:row>
                    <xdr:rowOff>4763</xdr:rowOff>
                  </from>
                  <to>
                    <xdr:col>3</xdr:col>
                    <xdr:colOff>3076575</xdr:colOff>
                    <xdr:row>149</xdr:row>
                    <xdr:rowOff>52388</xdr:rowOff>
                  </to>
                </anchor>
              </controlPr>
            </control>
          </mc:Choice>
        </mc:AlternateContent>
        <mc:AlternateContent xmlns:mc="http://schemas.openxmlformats.org/markup-compatibility/2006">
          <mc:Choice Requires="x14">
            <control shapeId="3183" r:id="rId78" name="Check Box 111">
              <controlPr defaultSize="0" autoFill="0" autoLine="0" autoPict="0">
                <anchor moveWithCells="1">
                  <from>
                    <xdr:col>3</xdr:col>
                    <xdr:colOff>0</xdr:colOff>
                    <xdr:row>140</xdr:row>
                    <xdr:rowOff>0</xdr:rowOff>
                  </from>
                  <to>
                    <xdr:col>3</xdr:col>
                    <xdr:colOff>3052763</xdr:colOff>
                    <xdr:row>141</xdr:row>
                    <xdr:rowOff>28575</xdr:rowOff>
                  </to>
                </anchor>
              </controlPr>
            </control>
          </mc:Choice>
        </mc:AlternateContent>
        <mc:AlternateContent xmlns:mc="http://schemas.openxmlformats.org/markup-compatibility/2006">
          <mc:Choice Requires="x14">
            <control shapeId="3184" r:id="rId79" name="Check Box 112">
              <controlPr defaultSize="0" autoFill="0" autoLine="0" autoPict="0">
                <anchor moveWithCells="1">
                  <from>
                    <xdr:col>3</xdr:col>
                    <xdr:colOff>0</xdr:colOff>
                    <xdr:row>148</xdr:row>
                    <xdr:rowOff>171450</xdr:rowOff>
                  </from>
                  <to>
                    <xdr:col>3</xdr:col>
                    <xdr:colOff>3090863</xdr:colOff>
                    <xdr:row>150</xdr:row>
                    <xdr:rowOff>14288</xdr:rowOff>
                  </to>
                </anchor>
              </controlPr>
            </control>
          </mc:Choice>
        </mc:AlternateContent>
        <mc:AlternateContent xmlns:mc="http://schemas.openxmlformats.org/markup-compatibility/2006">
          <mc:Choice Requires="x14">
            <control shapeId="3185" r:id="rId80" name="Check Box 113">
              <controlPr defaultSize="0" autoFill="0" autoLine="0" autoPict="0">
                <anchor moveWithCells="1">
                  <from>
                    <xdr:col>3</xdr:col>
                    <xdr:colOff>0</xdr:colOff>
                    <xdr:row>158</xdr:row>
                    <xdr:rowOff>4763</xdr:rowOff>
                  </from>
                  <to>
                    <xdr:col>3</xdr:col>
                    <xdr:colOff>3128963</xdr:colOff>
                    <xdr:row>159</xdr:row>
                    <xdr:rowOff>14288</xdr:rowOff>
                  </to>
                </anchor>
              </controlPr>
            </control>
          </mc:Choice>
        </mc:AlternateContent>
        <mc:AlternateContent xmlns:mc="http://schemas.openxmlformats.org/markup-compatibility/2006">
          <mc:Choice Requires="x14">
            <control shapeId="3186" r:id="rId81" name="Check Box 114">
              <controlPr defaultSize="0" autoFill="0" autoLine="0" autoPict="0">
                <anchor moveWithCells="1">
                  <from>
                    <xdr:col>3</xdr:col>
                    <xdr:colOff>19050</xdr:colOff>
                    <xdr:row>156</xdr:row>
                    <xdr:rowOff>333375</xdr:rowOff>
                  </from>
                  <to>
                    <xdr:col>3</xdr:col>
                    <xdr:colOff>3095625</xdr:colOff>
                    <xdr:row>157</xdr:row>
                    <xdr:rowOff>347663</xdr:rowOff>
                  </to>
                </anchor>
              </controlPr>
            </control>
          </mc:Choice>
        </mc:AlternateContent>
        <mc:AlternateContent xmlns:mc="http://schemas.openxmlformats.org/markup-compatibility/2006">
          <mc:Choice Requires="x14">
            <control shapeId="3187" r:id="rId82" name="Check Box 115">
              <controlPr defaultSize="0" autoFill="0" autoLine="0" autoPict="0">
                <anchor moveWithCells="1">
                  <from>
                    <xdr:col>3</xdr:col>
                    <xdr:colOff>0</xdr:colOff>
                    <xdr:row>156</xdr:row>
                    <xdr:rowOff>0</xdr:rowOff>
                  </from>
                  <to>
                    <xdr:col>3</xdr:col>
                    <xdr:colOff>3100388</xdr:colOff>
                    <xdr:row>157</xdr:row>
                    <xdr:rowOff>4763</xdr:rowOff>
                  </to>
                </anchor>
              </controlPr>
            </control>
          </mc:Choice>
        </mc:AlternateContent>
        <mc:AlternateContent xmlns:mc="http://schemas.openxmlformats.org/markup-compatibility/2006">
          <mc:Choice Requires="x14">
            <control shapeId="3188" r:id="rId83" name="Check Box 116">
              <controlPr defaultSize="0" autoFill="0" autoLine="0" autoPict="0">
                <anchor moveWithCells="1">
                  <from>
                    <xdr:col>3</xdr:col>
                    <xdr:colOff>0</xdr:colOff>
                    <xdr:row>154</xdr:row>
                    <xdr:rowOff>342900</xdr:rowOff>
                  </from>
                  <to>
                    <xdr:col>3</xdr:col>
                    <xdr:colOff>3081338</xdr:colOff>
                    <xdr:row>156</xdr:row>
                    <xdr:rowOff>19050</xdr:rowOff>
                  </to>
                </anchor>
              </controlPr>
            </control>
          </mc:Choice>
        </mc:AlternateContent>
        <mc:AlternateContent xmlns:mc="http://schemas.openxmlformats.org/markup-compatibility/2006">
          <mc:Choice Requires="x14">
            <control shapeId="3189" r:id="rId84" name="Check Box 117">
              <controlPr defaultSize="0" autoFill="0" autoLine="0" autoPict="0">
                <anchor moveWithCells="1">
                  <from>
                    <xdr:col>3</xdr:col>
                    <xdr:colOff>9525</xdr:colOff>
                    <xdr:row>159</xdr:row>
                    <xdr:rowOff>23813</xdr:rowOff>
                  </from>
                  <to>
                    <xdr:col>3</xdr:col>
                    <xdr:colOff>3114675</xdr:colOff>
                    <xdr:row>160</xdr:row>
                    <xdr:rowOff>0</xdr:rowOff>
                  </to>
                </anchor>
              </controlPr>
            </control>
          </mc:Choice>
        </mc:AlternateContent>
        <mc:AlternateContent xmlns:mc="http://schemas.openxmlformats.org/markup-compatibility/2006">
          <mc:Choice Requires="x14">
            <control shapeId="3191" r:id="rId85" name="Check Box 119">
              <controlPr defaultSize="0" autoFill="0" autoLine="0" autoPict="0">
                <anchor moveWithCells="1">
                  <from>
                    <xdr:col>3</xdr:col>
                    <xdr:colOff>0</xdr:colOff>
                    <xdr:row>161</xdr:row>
                    <xdr:rowOff>4763</xdr:rowOff>
                  </from>
                  <to>
                    <xdr:col>3</xdr:col>
                    <xdr:colOff>3100388</xdr:colOff>
                    <xdr:row>162</xdr:row>
                    <xdr:rowOff>0</xdr:rowOff>
                  </to>
                </anchor>
              </controlPr>
            </control>
          </mc:Choice>
        </mc:AlternateContent>
        <mc:AlternateContent xmlns:mc="http://schemas.openxmlformats.org/markup-compatibility/2006">
          <mc:Choice Requires="x14">
            <control shapeId="3192" r:id="rId86" name="Check Box 120">
              <controlPr defaultSize="0" autoFill="0" autoLine="0" autoPict="0">
                <anchor moveWithCells="1">
                  <from>
                    <xdr:col>3</xdr:col>
                    <xdr:colOff>0</xdr:colOff>
                    <xdr:row>161</xdr:row>
                    <xdr:rowOff>361950</xdr:rowOff>
                  </from>
                  <to>
                    <xdr:col>3</xdr:col>
                    <xdr:colOff>3095625</xdr:colOff>
                    <xdr:row>162</xdr:row>
                    <xdr:rowOff>352425</xdr:rowOff>
                  </to>
                </anchor>
              </controlPr>
            </control>
          </mc:Choice>
        </mc:AlternateContent>
        <mc:AlternateContent xmlns:mc="http://schemas.openxmlformats.org/markup-compatibility/2006">
          <mc:Choice Requires="x14">
            <control shapeId="3195" r:id="rId87" name="Check Box 123">
              <controlPr defaultSize="0" autoFill="0" autoLine="0" autoPict="0">
                <anchor moveWithCells="1">
                  <from>
                    <xdr:col>3</xdr:col>
                    <xdr:colOff>0</xdr:colOff>
                    <xdr:row>163</xdr:row>
                    <xdr:rowOff>138113</xdr:rowOff>
                  </from>
                  <to>
                    <xdr:col>3</xdr:col>
                    <xdr:colOff>3100388</xdr:colOff>
                    <xdr:row>165</xdr:row>
                    <xdr:rowOff>4763</xdr:rowOff>
                  </to>
                </anchor>
              </controlPr>
            </control>
          </mc:Choice>
        </mc:AlternateContent>
        <mc:AlternateContent xmlns:mc="http://schemas.openxmlformats.org/markup-compatibility/2006">
          <mc:Choice Requires="x14">
            <control shapeId="3196" r:id="rId88" name="Check Box 124">
              <controlPr defaultSize="0" autoFill="0" autoLine="0" autoPict="0">
                <anchor moveWithCells="1">
                  <from>
                    <xdr:col>3</xdr:col>
                    <xdr:colOff>0</xdr:colOff>
                    <xdr:row>164</xdr:row>
                    <xdr:rowOff>361950</xdr:rowOff>
                  </from>
                  <to>
                    <xdr:col>3</xdr:col>
                    <xdr:colOff>3095625</xdr:colOff>
                    <xdr:row>165</xdr:row>
                    <xdr:rowOff>352425</xdr:rowOff>
                  </to>
                </anchor>
              </controlPr>
            </control>
          </mc:Choice>
        </mc:AlternateContent>
        <mc:AlternateContent xmlns:mc="http://schemas.openxmlformats.org/markup-compatibility/2006">
          <mc:Choice Requires="x14">
            <control shapeId="3197" r:id="rId89" name="Check Box 125">
              <controlPr defaultSize="0" autoFill="0" autoLine="0" autoPict="0">
                <anchor moveWithCells="1">
                  <from>
                    <xdr:col>3</xdr:col>
                    <xdr:colOff>0</xdr:colOff>
                    <xdr:row>169</xdr:row>
                    <xdr:rowOff>4763</xdr:rowOff>
                  </from>
                  <to>
                    <xdr:col>3</xdr:col>
                    <xdr:colOff>3095625</xdr:colOff>
                    <xdr:row>170</xdr:row>
                    <xdr:rowOff>0</xdr:rowOff>
                  </to>
                </anchor>
              </controlPr>
            </control>
          </mc:Choice>
        </mc:AlternateContent>
        <mc:AlternateContent xmlns:mc="http://schemas.openxmlformats.org/markup-compatibility/2006">
          <mc:Choice Requires="x14">
            <control shapeId="3198" r:id="rId90" name="Check Box 126">
              <controlPr defaultSize="0" autoFill="0" autoLine="0" autoPict="0">
                <anchor moveWithCells="1">
                  <from>
                    <xdr:col>3</xdr:col>
                    <xdr:colOff>0</xdr:colOff>
                    <xdr:row>168</xdr:row>
                    <xdr:rowOff>4763</xdr:rowOff>
                  </from>
                  <to>
                    <xdr:col>4</xdr:col>
                    <xdr:colOff>0</xdr:colOff>
                    <xdr:row>169</xdr:row>
                    <xdr:rowOff>4763</xdr:rowOff>
                  </to>
                </anchor>
              </controlPr>
            </control>
          </mc:Choice>
        </mc:AlternateContent>
        <mc:AlternateContent xmlns:mc="http://schemas.openxmlformats.org/markup-compatibility/2006">
          <mc:Choice Requires="x14">
            <control shapeId="3200" r:id="rId91" name="Check Box 128">
              <controlPr defaultSize="0" autoFill="0" autoLine="0" autoPict="0">
                <anchor moveWithCells="1">
                  <from>
                    <xdr:col>3</xdr:col>
                    <xdr:colOff>0</xdr:colOff>
                    <xdr:row>166</xdr:row>
                    <xdr:rowOff>333375</xdr:rowOff>
                  </from>
                  <to>
                    <xdr:col>3</xdr:col>
                    <xdr:colOff>2981325</xdr:colOff>
                    <xdr:row>168</xdr:row>
                    <xdr:rowOff>0</xdr:rowOff>
                  </to>
                </anchor>
              </controlPr>
            </control>
          </mc:Choice>
        </mc:AlternateContent>
        <mc:AlternateContent xmlns:mc="http://schemas.openxmlformats.org/markup-compatibility/2006">
          <mc:Choice Requires="x14">
            <control shapeId="3201" r:id="rId92" name="Check Box 129">
              <controlPr defaultSize="0" autoFill="0" autoLine="0" autoPict="0">
                <anchor moveWithCells="1">
                  <from>
                    <xdr:col>3</xdr:col>
                    <xdr:colOff>0</xdr:colOff>
                    <xdr:row>174</xdr:row>
                    <xdr:rowOff>328613</xdr:rowOff>
                  </from>
                  <to>
                    <xdr:col>3</xdr:col>
                    <xdr:colOff>3100388</xdr:colOff>
                    <xdr:row>176</xdr:row>
                    <xdr:rowOff>0</xdr:rowOff>
                  </to>
                </anchor>
              </controlPr>
            </control>
          </mc:Choice>
        </mc:AlternateContent>
        <mc:AlternateContent xmlns:mc="http://schemas.openxmlformats.org/markup-compatibility/2006">
          <mc:Choice Requires="x14">
            <control shapeId="3202" r:id="rId93" name="Check Box 130">
              <controlPr defaultSize="0" autoFill="0" autoLine="0" autoPict="0">
                <anchor moveWithCells="1">
                  <from>
                    <xdr:col>3</xdr:col>
                    <xdr:colOff>0</xdr:colOff>
                    <xdr:row>176</xdr:row>
                    <xdr:rowOff>0</xdr:rowOff>
                  </from>
                  <to>
                    <xdr:col>3</xdr:col>
                    <xdr:colOff>3095625</xdr:colOff>
                    <xdr:row>177</xdr:row>
                    <xdr:rowOff>0</xdr:rowOff>
                  </to>
                </anchor>
              </controlPr>
            </control>
          </mc:Choice>
        </mc:AlternateContent>
        <mc:AlternateContent xmlns:mc="http://schemas.openxmlformats.org/markup-compatibility/2006">
          <mc:Choice Requires="x14">
            <control shapeId="3204" r:id="rId94" name="Check Box 132">
              <controlPr defaultSize="0" autoFill="0" autoLine="0" autoPict="0">
                <anchor moveWithCells="1">
                  <from>
                    <xdr:col>3</xdr:col>
                    <xdr:colOff>0</xdr:colOff>
                    <xdr:row>181</xdr:row>
                    <xdr:rowOff>4763</xdr:rowOff>
                  </from>
                  <to>
                    <xdr:col>3</xdr:col>
                    <xdr:colOff>3095625</xdr:colOff>
                    <xdr:row>182</xdr:row>
                    <xdr:rowOff>0</xdr:rowOff>
                  </to>
                </anchor>
              </controlPr>
            </control>
          </mc:Choice>
        </mc:AlternateContent>
        <mc:AlternateContent xmlns:mc="http://schemas.openxmlformats.org/markup-compatibility/2006">
          <mc:Choice Requires="x14">
            <control shapeId="3205" r:id="rId95" name="Check Box 133">
              <controlPr defaultSize="0" autoFill="0" autoLine="0" autoPict="0">
                <anchor moveWithCells="1">
                  <from>
                    <xdr:col>3</xdr:col>
                    <xdr:colOff>0</xdr:colOff>
                    <xdr:row>177</xdr:row>
                    <xdr:rowOff>152400</xdr:rowOff>
                  </from>
                  <to>
                    <xdr:col>3</xdr:col>
                    <xdr:colOff>2814638</xdr:colOff>
                    <xdr:row>179</xdr:row>
                    <xdr:rowOff>0</xdr:rowOff>
                  </to>
                </anchor>
              </controlPr>
            </control>
          </mc:Choice>
        </mc:AlternateContent>
        <mc:AlternateContent xmlns:mc="http://schemas.openxmlformats.org/markup-compatibility/2006">
          <mc:Choice Requires="x14">
            <control shapeId="3207" r:id="rId96" name="Check Box 135">
              <controlPr defaultSize="0" autoFill="0" autoLine="0" autoPict="0">
                <anchor moveWithCells="1">
                  <from>
                    <xdr:col>3</xdr:col>
                    <xdr:colOff>0</xdr:colOff>
                    <xdr:row>179</xdr:row>
                    <xdr:rowOff>361950</xdr:rowOff>
                  </from>
                  <to>
                    <xdr:col>3</xdr:col>
                    <xdr:colOff>3090863</xdr:colOff>
                    <xdr:row>181</xdr:row>
                    <xdr:rowOff>4763</xdr:rowOff>
                  </to>
                </anchor>
              </controlPr>
            </control>
          </mc:Choice>
        </mc:AlternateContent>
        <mc:AlternateContent xmlns:mc="http://schemas.openxmlformats.org/markup-compatibility/2006">
          <mc:Choice Requires="x14">
            <control shapeId="3208" r:id="rId97" name="Check Box 136">
              <controlPr defaultSize="0" autoFill="0" autoLine="0" autoPict="0">
                <anchor moveWithCells="1">
                  <from>
                    <xdr:col>3</xdr:col>
                    <xdr:colOff>0</xdr:colOff>
                    <xdr:row>179</xdr:row>
                    <xdr:rowOff>0</xdr:rowOff>
                  </from>
                  <to>
                    <xdr:col>3</xdr:col>
                    <xdr:colOff>3090863</xdr:colOff>
                    <xdr:row>180</xdr:row>
                    <xdr:rowOff>0</xdr:rowOff>
                  </to>
                </anchor>
              </controlPr>
            </control>
          </mc:Choice>
        </mc:AlternateContent>
        <mc:AlternateContent xmlns:mc="http://schemas.openxmlformats.org/markup-compatibility/2006">
          <mc:Choice Requires="x14">
            <control shapeId="3209" r:id="rId98" name="Check Box 137">
              <controlPr defaultSize="0" autoFill="0" autoLine="0" autoPict="0">
                <anchor moveWithCells="1">
                  <from>
                    <xdr:col>3</xdr:col>
                    <xdr:colOff>0</xdr:colOff>
                    <xdr:row>188</xdr:row>
                    <xdr:rowOff>4763</xdr:rowOff>
                  </from>
                  <to>
                    <xdr:col>3</xdr:col>
                    <xdr:colOff>3095625</xdr:colOff>
                    <xdr:row>189</xdr:row>
                    <xdr:rowOff>0</xdr:rowOff>
                  </to>
                </anchor>
              </controlPr>
            </control>
          </mc:Choice>
        </mc:AlternateContent>
        <mc:AlternateContent xmlns:mc="http://schemas.openxmlformats.org/markup-compatibility/2006">
          <mc:Choice Requires="x14">
            <control shapeId="3210" r:id="rId99" name="Check Box 138">
              <controlPr defaultSize="0" autoFill="0" autoLine="0" autoPict="0">
                <anchor moveWithCells="1">
                  <from>
                    <xdr:col>3</xdr:col>
                    <xdr:colOff>0</xdr:colOff>
                    <xdr:row>182</xdr:row>
                    <xdr:rowOff>328613</xdr:rowOff>
                  </from>
                  <to>
                    <xdr:col>3</xdr:col>
                    <xdr:colOff>3100388</xdr:colOff>
                    <xdr:row>184</xdr:row>
                    <xdr:rowOff>0</xdr:rowOff>
                  </to>
                </anchor>
              </controlPr>
            </control>
          </mc:Choice>
        </mc:AlternateContent>
        <mc:AlternateContent xmlns:mc="http://schemas.openxmlformats.org/markup-compatibility/2006">
          <mc:Choice Requires="x14">
            <control shapeId="3211" r:id="rId100" name="Check Box 139">
              <controlPr defaultSize="0" autoFill="0" autoLine="0" autoPict="0">
                <anchor moveWithCells="1">
                  <from>
                    <xdr:col>3</xdr:col>
                    <xdr:colOff>0</xdr:colOff>
                    <xdr:row>184</xdr:row>
                    <xdr:rowOff>0</xdr:rowOff>
                  </from>
                  <to>
                    <xdr:col>3</xdr:col>
                    <xdr:colOff>3095625</xdr:colOff>
                    <xdr:row>185</xdr:row>
                    <xdr:rowOff>0</xdr:rowOff>
                  </to>
                </anchor>
              </controlPr>
            </control>
          </mc:Choice>
        </mc:AlternateContent>
        <mc:AlternateContent xmlns:mc="http://schemas.openxmlformats.org/markup-compatibility/2006">
          <mc:Choice Requires="x14">
            <control shapeId="3212" r:id="rId101" name="Check Box 140">
              <controlPr defaultSize="0" autoFill="0" autoLine="0" autoPict="0">
                <anchor moveWithCells="1">
                  <from>
                    <xdr:col>3</xdr:col>
                    <xdr:colOff>0</xdr:colOff>
                    <xdr:row>185</xdr:row>
                    <xdr:rowOff>133350</xdr:rowOff>
                  </from>
                  <to>
                    <xdr:col>3</xdr:col>
                    <xdr:colOff>3076575</xdr:colOff>
                    <xdr:row>187</xdr:row>
                    <xdr:rowOff>14288</xdr:rowOff>
                  </to>
                </anchor>
              </controlPr>
            </control>
          </mc:Choice>
        </mc:AlternateContent>
        <mc:AlternateContent xmlns:mc="http://schemas.openxmlformats.org/markup-compatibility/2006">
          <mc:Choice Requires="x14">
            <control shapeId="3214" r:id="rId102" name="Check Box 142">
              <controlPr defaultSize="0" autoFill="0" autoLine="0" autoPict="0">
                <anchor moveWithCells="1">
                  <from>
                    <xdr:col>3</xdr:col>
                    <xdr:colOff>0</xdr:colOff>
                    <xdr:row>187</xdr:row>
                    <xdr:rowOff>0</xdr:rowOff>
                  </from>
                  <to>
                    <xdr:col>3</xdr:col>
                    <xdr:colOff>3124200</xdr:colOff>
                    <xdr:row>188</xdr:row>
                    <xdr:rowOff>28575</xdr:rowOff>
                  </to>
                </anchor>
              </controlPr>
            </control>
          </mc:Choice>
        </mc:AlternateContent>
        <mc:AlternateContent xmlns:mc="http://schemas.openxmlformats.org/markup-compatibility/2006">
          <mc:Choice Requires="x14">
            <control shapeId="3215" r:id="rId103" name="Check Box 143">
              <controlPr defaultSize="0" autoFill="0" autoLine="0" autoPict="0">
                <anchor moveWithCells="1">
                  <from>
                    <xdr:col>3</xdr:col>
                    <xdr:colOff>0</xdr:colOff>
                    <xdr:row>169</xdr:row>
                    <xdr:rowOff>361950</xdr:rowOff>
                  </from>
                  <to>
                    <xdr:col>3</xdr:col>
                    <xdr:colOff>3095625</xdr:colOff>
                    <xdr:row>171</xdr:row>
                    <xdr:rowOff>0</xdr:rowOff>
                  </to>
                </anchor>
              </controlPr>
            </control>
          </mc:Choice>
        </mc:AlternateContent>
        <mc:AlternateContent xmlns:mc="http://schemas.openxmlformats.org/markup-compatibility/2006">
          <mc:Choice Requires="x14">
            <control shapeId="3216" r:id="rId104" name="Check Box 144">
              <controlPr defaultSize="0" autoFill="0" autoLine="0" autoPict="0">
                <anchor moveWithCells="1">
                  <from>
                    <xdr:col>3</xdr:col>
                    <xdr:colOff>0</xdr:colOff>
                    <xdr:row>192</xdr:row>
                    <xdr:rowOff>361950</xdr:rowOff>
                  </from>
                  <to>
                    <xdr:col>3</xdr:col>
                    <xdr:colOff>3100388</xdr:colOff>
                    <xdr:row>194</xdr:row>
                    <xdr:rowOff>4763</xdr:rowOff>
                  </to>
                </anchor>
              </controlPr>
            </control>
          </mc:Choice>
        </mc:AlternateContent>
        <mc:AlternateContent xmlns:mc="http://schemas.openxmlformats.org/markup-compatibility/2006">
          <mc:Choice Requires="x14">
            <control shapeId="3217" r:id="rId105" name="Check Box 145">
              <controlPr defaultSize="0" autoFill="0" autoLine="0" autoPict="0">
                <anchor moveWithCells="1">
                  <from>
                    <xdr:col>3</xdr:col>
                    <xdr:colOff>0</xdr:colOff>
                    <xdr:row>194</xdr:row>
                    <xdr:rowOff>0</xdr:rowOff>
                  </from>
                  <to>
                    <xdr:col>3</xdr:col>
                    <xdr:colOff>3095625</xdr:colOff>
                    <xdr:row>195</xdr:row>
                    <xdr:rowOff>4763</xdr:rowOff>
                  </to>
                </anchor>
              </controlPr>
            </control>
          </mc:Choice>
        </mc:AlternateContent>
        <mc:AlternateContent xmlns:mc="http://schemas.openxmlformats.org/markup-compatibility/2006">
          <mc:Choice Requires="x14">
            <control shapeId="3218" r:id="rId106" name="Check Box 146">
              <controlPr defaultSize="0" autoFill="0" autoLine="0" autoPict="0">
                <anchor moveWithCells="1">
                  <from>
                    <xdr:col>3</xdr:col>
                    <xdr:colOff>0</xdr:colOff>
                    <xdr:row>198</xdr:row>
                    <xdr:rowOff>328613</xdr:rowOff>
                  </from>
                  <to>
                    <xdr:col>3</xdr:col>
                    <xdr:colOff>3100388</xdr:colOff>
                    <xdr:row>200</xdr:row>
                    <xdr:rowOff>0</xdr:rowOff>
                  </to>
                </anchor>
              </controlPr>
            </control>
          </mc:Choice>
        </mc:AlternateContent>
        <mc:AlternateContent xmlns:mc="http://schemas.openxmlformats.org/markup-compatibility/2006">
          <mc:Choice Requires="x14">
            <control shapeId="3219" r:id="rId107" name="Check Box 147">
              <controlPr defaultSize="0" autoFill="0" autoLine="0" autoPict="0">
                <anchor moveWithCells="1">
                  <from>
                    <xdr:col>3</xdr:col>
                    <xdr:colOff>0</xdr:colOff>
                    <xdr:row>199</xdr:row>
                    <xdr:rowOff>171450</xdr:rowOff>
                  </from>
                  <to>
                    <xdr:col>3</xdr:col>
                    <xdr:colOff>3095625</xdr:colOff>
                    <xdr:row>200</xdr:row>
                    <xdr:rowOff>352425</xdr:rowOff>
                  </to>
                </anchor>
              </controlPr>
            </control>
          </mc:Choice>
        </mc:AlternateContent>
        <mc:AlternateContent xmlns:mc="http://schemas.openxmlformats.org/markup-compatibility/2006">
          <mc:Choice Requires="x14">
            <control shapeId="3220" r:id="rId108" name="Check Box 148">
              <controlPr defaultSize="0" autoFill="0" autoLine="0" autoPict="0">
                <anchor moveWithCells="1">
                  <from>
                    <xdr:col>3</xdr:col>
                    <xdr:colOff>0</xdr:colOff>
                    <xdr:row>203</xdr:row>
                    <xdr:rowOff>4763</xdr:rowOff>
                  </from>
                  <to>
                    <xdr:col>3</xdr:col>
                    <xdr:colOff>3076575</xdr:colOff>
                    <xdr:row>204</xdr:row>
                    <xdr:rowOff>0</xdr:rowOff>
                  </to>
                </anchor>
              </controlPr>
            </control>
          </mc:Choice>
        </mc:AlternateContent>
        <mc:AlternateContent xmlns:mc="http://schemas.openxmlformats.org/markup-compatibility/2006">
          <mc:Choice Requires="x14">
            <control shapeId="3221" r:id="rId109" name="Check Box 149">
              <controlPr defaultSize="0" autoFill="0" autoLine="0" autoPict="0">
                <anchor moveWithCells="1">
                  <from>
                    <xdr:col>3</xdr:col>
                    <xdr:colOff>0</xdr:colOff>
                    <xdr:row>205</xdr:row>
                    <xdr:rowOff>4763</xdr:rowOff>
                  </from>
                  <to>
                    <xdr:col>3</xdr:col>
                    <xdr:colOff>3095625</xdr:colOff>
                    <xdr:row>206</xdr:row>
                    <xdr:rowOff>4763</xdr:rowOff>
                  </to>
                </anchor>
              </controlPr>
            </control>
          </mc:Choice>
        </mc:AlternateContent>
        <mc:AlternateContent xmlns:mc="http://schemas.openxmlformats.org/markup-compatibility/2006">
          <mc:Choice Requires="x14">
            <control shapeId="3222" r:id="rId110" name="Check Box 150">
              <controlPr defaultSize="0" autoFill="0" autoLine="0" autoPict="0">
                <anchor moveWithCells="1">
                  <from>
                    <xdr:col>3</xdr:col>
                    <xdr:colOff>0</xdr:colOff>
                    <xdr:row>202</xdr:row>
                    <xdr:rowOff>0</xdr:rowOff>
                  </from>
                  <to>
                    <xdr:col>3</xdr:col>
                    <xdr:colOff>3095625</xdr:colOff>
                    <xdr:row>203</xdr:row>
                    <xdr:rowOff>0</xdr:rowOff>
                  </to>
                </anchor>
              </controlPr>
            </control>
          </mc:Choice>
        </mc:AlternateContent>
        <mc:AlternateContent xmlns:mc="http://schemas.openxmlformats.org/markup-compatibility/2006">
          <mc:Choice Requires="x14">
            <control shapeId="3223" r:id="rId111" name="Check Box 151">
              <controlPr defaultSize="0" autoFill="0" autoLine="0" autoPict="0">
                <anchor moveWithCells="1">
                  <from>
                    <xdr:col>3</xdr:col>
                    <xdr:colOff>0</xdr:colOff>
                    <xdr:row>204</xdr:row>
                    <xdr:rowOff>4763</xdr:rowOff>
                  </from>
                  <to>
                    <xdr:col>3</xdr:col>
                    <xdr:colOff>3095625</xdr:colOff>
                    <xdr:row>205</xdr:row>
                    <xdr:rowOff>0</xdr:rowOff>
                  </to>
                </anchor>
              </controlPr>
            </control>
          </mc:Choice>
        </mc:AlternateContent>
        <mc:AlternateContent xmlns:mc="http://schemas.openxmlformats.org/markup-compatibility/2006">
          <mc:Choice Requires="x14">
            <control shapeId="3224" r:id="rId112" name="Check Box 152">
              <controlPr defaultSize="0" autoFill="0" autoLine="0" autoPict="0">
                <anchor moveWithCells="1">
                  <from>
                    <xdr:col>3</xdr:col>
                    <xdr:colOff>0</xdr:colOff>
                    <xdr:row>210</xdr:row>
                    <xdr:rowOff>0</xdr:rowOff>
                  </from>
                  <to>
                    <xdr:col>4</xdr:col>
                    <xdr:colOff>0</xdr:colOff>
                    <xdr:row>211</xdr:row>
                    <xdr:rowOff>4763</xdr:rowOff>
                  </to>
                </anchor>
              </controlPr>
            </control>
          </mc:Choice>
        </mc:AlternateContent>
        <mc:AlternateContent xmlns:mc="http://schemas.openxmlformats.org/markup-compatibility/2006">
          <mc:Choice Requires="x14">
            <control shapeId="3225" r:id="rId113" name="Check Box 153">
              <controlPr defaultSize="0" autoFill="0" autoLine="0" autoPict="0">
                <anchor moveWithCells="1">
                  <from>
                    <xdr:col>3</xdr:col>
                    <xdr:colOff>0</xdr:colOff>
                    <xdr:row>211</xdr:row>
                    <xdr:rowOff>0</xdr:rowOff>
                  </from>
                  <to>
                    <xdr:col>3</xdr:col>
                    <xdr:colOff>3095625</xdr:colOff>
                    <xdr:row>211</xdr:row>
                    <xdr:rowOff>338138</xdr:rowOff>
                  </to>
                </anchor>
              </controlPr>
            </control>
          </mc:Choice>
        </mc:AlternateContent>
        <mc:AlternateContent xmlns:mc="http://schemas.openxmlformats.org/markup-compatibility/2006">
          <mc:Choice Requires="x14">
            <control shapeId="3226" r:id="rId114" name="Check Box 154">
              <controlPr defaultSize="0" autoFill="0" autoLine="0" autoPict="0">
                <anchor moveWithCells="1">
                  <from>
                    <xdr:col>3</xdr:col>
                    <xdr:colOff>0</xdr:colOff>
                    <xdr:row>213</xdr:row>
                    <xdr:rowOff>4763</xdr:rowOff>
                  </from>
                  <to>
                    <xdr:col>3</xdr:col>
                    <xdr:colOff>3076575</xdr:colOff>
                    <xdr:row>214</xdr:row>
                    <xdr:rowOff>0</xdr:rowOff>
                  </to>
                </anchor>
              </controlPr>
            </control>
          </mc:Choice>
        </mc:AlternateContent>
        <mc:AlternateContent xmlns:mc="http://schemas.openxmlformats.org/markup-compatibility/2006">
          <mc:Choice Requires="x14">
            <control shapeId="3227" r:id="rId115" name="Check Box 155">
              <controlPr defaultSize="0" autoFill="0" autoLine="0" autoPict="0">
                <anchor moveWithCells="1">
                  <from>
                    <xdr:col>3</xdr:col>
                    <xdr:colOff>0</xdr:colOff>
                    <xdr:row>214</xdr:row>
                    <xdr:rowOff>0</xdr:rowOff>
                  </from>
                  <to>
                    <xdr:col>3</xdr:col>
                    <xdr:colOff>3028950</xdr:colOff>
                    <xdr:row>215</xdr:row>
                    <xdr:rowOff>33338</xdr:rowOff>
                  </to>
                </anchor>
              </controlPr>
            </control>
          </mc:Choice>
        </mc:AlternateContent>
        <mc:AlternateContent xmlns:mc="http://schemas.openxmlformats.org/markup-compatibility/2006">
          <mc:Choice Requires="x14">
            <control shapeId="3228" r:id="rId116" name="Check Box 156">
              <controlPr defaultSize="0" autoFill="0" autoLine="0" autoPict="0">
                <anchor moveWithCells="1">
                  <from>
                    <xdr:col>3</xdr:col>
                    <xdr:colOff>0</xdr:colOff>
                    <xdr:row>214</xdr:row>
                    <xdr:rowOff>361950</xdr:rowOff>
                  </from>
                  <to>
                    <xdr:col>3</xdr:col>
                    <xdr:colOff>3095625</xdr:colOff>
                    <xdr:row>216</xdr:row>
                    <xdr:rowOff>4763</xdr:rowOff>
                  </to>
                </anchor>
              </controlPr>
            </control>
          </mc:Choice>
        </mc:AlternateContent>
        <mc:AlternateContent xmlns:mc="http://schemas.openxmlformats.org/markup-compatibility/2006">
          <mc:Choice Requires="x14">
            <control shapeId="3229" r:id="rId117" name="Check Box 157">
              <controlPr defaultSize="0" autoFill="0" autoLine="0" autoPict="0">
                <anchor moveWithCells="1">
                  <from>
                    <xdr:col>3</xdr:col>
                    <xdr:colOff>0</xdr:colOff>
                    <xdr:row>216</xdr:row>
                    <xdr:rowOff>542925</xdr:rowOff>
                  </from>
                  <to>
                    <xdr:col>3</xdr:col>
                    <xdr:colOff>3100388</xdr:colOff>
                    <xdr:row>217</xdr:row>
                    <xdr:rowOff>352425</xdr:rowOff>
                  </to>
                </anchor>
              </controlPr>
            </control>
          </mc:Choice>
        </mc:AlternateContent>
        <mc:AlternateContent xmlns:mc="http://schemas.openxmlformats.org/markup-compatibility/2006">
          <mc:Choice Requires="x14">
            <control shapeId="3230" r:id="rId118" name="Check Box 158">
              <controlPr defaultSize="0" autoFill="0" autoLine="0" autoPict="0">
                <anchor moveWithCells="1">
                  <from>
                    <xdr:col>3</xdr:col>
                    <xdr:colOff>0</xdr:colOff>
                    <xdr:row>217</xdr:row>
                    <xdr:rowOff>361950</xdr:rowOff>
                  </from>
                  <to>
                    <xdr:col>3</xdr:col>
                    <xdr:colOff>3095625</xdr:colOff>
                    <xdr:row>219</xdr:row>
                    <xdr:rowOff>4763</xdr:rowOff>
                  </to>
                </anchor>
              </controlPr>
            </control>
          </mc:Choice>
        </mc:AlternateContent>
        <mc:AlternateContent xmlns:mc="http://schemas.openxmlformats.org/markup-compatibility/2006">
          <mc:Choice Requires="x14">
            <control shapeId="3231" r:id="rId119" name="Check Box 159">
              <controlPr defaultSize="0" autoFill="0" autoLine="0" autoPict="0">
                <anchor moveWithCells="1">
                  <from>
                    <xdr:col>3</xdr:col>
                    <xdr:colOff>0</xdr:colOff>
                    <xdr:row>222</xdr:row>
                    <xdr:rowOff>542925</xdr:rowOff>
                  </from>
                  <to>
                    <xdr:col>3</xdr:col>
                    <xdr:colOff>3100388</xdr:colOff>
                    <xdr:row>224</xdr:row>
                    <xdr:rowOff>4763</xdr:rowOff>
                  </to>
                </anchor>
              </controlPr>
            </control>
          </mc:Choice>
        </mc:AlternateContent>
        <mc:AlternateContent xmlns:mc="http://schemas.openxmlformats.org/markup-compatibility/2006">
          <mc:Choice Requires="x14">
            <control shapeId="3232" r:id="rId120" name="Check Box 160">
              <controlPr defaultSize="0" autoFill="0" autoLine="0" autoPict="0">
                <anchor moveWithCells="1">
                  <from>
                    <xdr:col>3</xdr:col>
                    <xdr:colOff>0</xdr:colOff>
                    <xdr:row>224</xdr:row>
                    <xdr:rowOff>0</xdr:rowOff>
                  </from>
                  <to>
                    <xdr:col>3</xdr:col>
                    <xdr:colOff>3095625</xdr:colOff>
                    <xdr:row>225</xdr:row>
                    <xdr:rowOff>0</xdr:rowOff>
                  </to>
                </anchor>
              </controlPr>
            </control>
          </mc:Choice>
        </mc:AlternateContent>
        <mc:AlternateContent xmlns:mc="http://schemas.openxmlformats.org/markup-compatibility/2006">
          <mc:Choice Requires="x14">
            <control shapeId="3233" r:id="rId121" name="Check Box 161">
              <controlPr defaultSize="0" autoFill="0" autoLine="0" autoPict="0">
                <anchor moveWithCells="1">
                  <from>
                    <xdr:col>3</xdr:col>
                    <xdr:colOff>0</xdr:colOff>
                    <xdr:row>225</xdr:row>
                    <xdr:rowOff>723900</xdr:rowOff>
                  </from>
                  <to>
                    <xdr:col>3</xdr:col>
                    <xdr:colOff>3100388</xdr:colOff>
                    <xdr:row>227</xdr:row>
                    <xdr:rowOff>4763</xdr:rowOff>
                  </to>
                </anchor>
              </controlPr>
            </control>
          </mc:Choice>
        </mc:AlternateContent>
        <mc:AlternateContent xmlns:mc="http://schemas.openxmlformats.org/markup-compatibility/2006">
          <mc:Choice Requires="x14">
            <control shapeId="3234" r:id="rId122" name="Check Box 162">
              <controlPr defaultSize="0" autoFill="0" autoLine="0" autoPict="0">
                <anchor moveWithCells="1">
                  <from>
                    <xdr:col>3</xdr:col>
                    <xdr:colOff>0</xdr:colOff>
                    <xdr:row>226</xdr:row>
                    <xdr:rowOff>361950</xdr:rowOff>
                  </from>
                  <to>
                    <xdr:col>3</xdr:col>
                    <xdr:colOff>3095625</xdr:colOff>
                    <xdr:row>228</xdr:row>
                    <xdr:rowOff>4763</xdr:rowOff>
                  </to>
                </anchor>
              </controlPr>
            </control>
          </mc:Choice>
        </mc:AlternateContent>
        <mc:AlternateContent xmlns:mc="http://schemas.openxmlformats.org/markup-compatibility/2006">
          <mc:Choice Requires="x14">
            <control shapeId="3235" r:id="rId123" name="Check Box 163">
              <controlPr defaultSize="0" autoFill="0" autoLine="0" autoPict="0">
                <anchor moveWithCells="1">
                  <from>
                    <xdr:col>3</xdr:col>
                    <xdr:colOff>0</xdr:colOff>
                    <xdr:row>229</xdr:row>
                    <xdr:rowOff>0</xdr:rowOff>
                  </from>
                  <to>
                    <xdr:col>3</xdr:col>
                    <xdr:colOff>3100388</xdr:colOff>
                    <xdr:row>230</xdr:row>
                    <xdr:rowOff>0</xdr:rowOff>
                  </to>
                </anchor>
              </controlPr>
            </control>
          </mc:Choice>
        </mc:AlternateContent>
        <mc:AlternateContent xmlns:mc="http://schemas.openxmlformats.org/markup-compatibility/2006">
          <mc:Choice Requires="x14">
            <control shapeId="3236" r:id="rId124" name="Check Box 164">
              <controlPr defaultSize="0" autoFill="0" autoLine="0" autoPict="0">
                <anchor moveWithCells="1">
                  <from>
                    <xdr:col>3</xdr:col>
                    <xdr:colOff>0</xdr:colOff>
                    <xdr:row>230</xdr:row>
                    <xdr:rowOff>0</xdr:rowOff>
                  </from>
                  <to>
                    <xdr:col>3</xdr:col>
                    <xdr:colOff>3100388</xdr:colOff>
                    <xdr:row>231</xdr:row>
                    <xdr:rowOff>42863</xdr:rowOff>
                  </to>
                </anchor>
              </controlPr>
            </control>
          </mc:Choice>
        </mc:AlternateContent>
        <mc:AlternateContent xmlns:mc="http://schemas.openxmlformats.org/markup-compatibility/2006">
          <mc:Choice Requires="x14">
            <control shapeId="3237" r:id="rId125" name="Check Box 165">
              <controlPr defaultSize="0" autoFill="0" autoLine="0" autoPict="0">
                <anchor moveWithCells="1">
                  <from>
                    <xdr:col>3</xdr:col>
                    <xdr:colOff>0</xdr:colOff>
                    <xdr:row>231</xdr:row>
                    <xdr:rowOff>0</xdr:rowOff>
                  </from>
                  <to>
                    <xdr:col>3</xdr:col>
                    <xdr:colOff>3100388</xdr:colOff>
                    <xdr:row>232</xdr:row>
                    <xdr:rowOff>42863</xdr:rowOff>
                  </to>
                </anchor>
              </controlPr>
            </control>
          </mc:Choice>
        </mc:AlternateContent>
        <mc:AlternateContent xmlns:mc="http://schemas.openxmlformats.org/markup-compatibility/2006">
          <mc:Choice Requires="x14">
            <control shapeId="3238" r:id="rId126" name="Check Box 166">
              <controlPr defaultSize="0" autoFill="0" autoLine="0" autoPict="0">
                <anchor moveWithCells="1">
                  <from>
                    <xdr:col>3</xdr:col>
                    <xdr:colOff>0</xdr:colOff>
                    <xdr:row>232</xdr:row>
                    <xdr:rowOff>0</xdr:rowOff>
                  </from>
                  <to>
                    <xdr:col>3</xdr:col>
                    <xdr:colOff>3100388</xdr:colOff>
                    <xdr:row>233</xdr:row>
                    <xdr:rowOff>0</xdr:rowOff>
                  </to>
                </anchor>
              </controlPr>
            </control>
          </mc:Choice>
        </mc:AlternateContent>
        <mc:AlternateContent xmlns:mc="http://schemas.openxmlformats.org/markup-compatibility/2006">
          <mc:Choice Requires="x14">
            <control shapeId="3239" r:id="rId127" name="Check Box 167">
              <controlPr defaultSize="0" autoFill="0" autoLine="0" autoPict="0">
                <anchor moveWithCells="1">
                  <from>
                    <xdr:col>3</xdr:col>
                    <xdr:colOff>0</xdr:colOff>
                    <xdr:row>233</xdr:row>
                    <xdr:rowOff>542925</xdr:rowOff>
                  </from>
                  <to>
                    <xdr:col>3</xdr:col>
                    <xdr:colOff>3100388</xdr:colOff>
                    <xdr:row>234</xdr:row>
                    <xdr:rowOff>352425</xdr:rowOff>
                  </to>
                </anchor>
              </controlPr>
            </control>
          </mc:Choice>
        </mc:AlternateContent>
        <mc:AlternateContent xmlns:mc="http://schemas.openxmlformats.org/markup-compatibility/2006">
          <mc:Choice Requires="x14">
            <control shapeId="3240" r:id="rId128" name="Check Box 168">
              <controlPr defaultSize="0" autoFill="0" autoLine="0" autoPict="0">
                <anchor moveWithCells="1">
                  <from>
                    <xdr:col>3</xdr:col>
                    <xdr:colOff>0</xdr:colOff>
                    <xdr:row>234</xdr:row>
                    <xdr:rowOff>361950</xdr:rowOff>
                  </from>
                  <to>
                    <xdr:col>3</xdr:col>
                    <xdr:colOff>3095625</xdr:colOff>
                    <xdr:row>235</xdr:row>
                    <xdr:rowOff>352425</xdr:rowOff>
                  </to>
                </anchor>
              </controlPr>
            </control>
          </mc:Choice>
        </mc:AlternateContent>
        <mc:AlternateContent xmlns:mc="http://schemas.openxmlformats.org/markup-compatibility/2006">
          <mc:Choice Requires="x14">
            <control shapeId="3241" r:id="rId129" name="Check Box 169">
              <controlPr defaultSize="0" autoFill="0" autoLine="0" autoPict="0">
                <anchor moveWithCells="1">
                  <from>
                    <xdr:col>3</xdr:col>
                    <xdr:colOff>0</xdr:colOff>
                    <xdr:row>236</xdr:row>
                    <xdr:rowOff>171450</xdr:rowOff>
                  </from>
                  <to>
                    <xdr:col>3</xdr:col>
                    <xdr:colOff>3100388</xdr:colOff>
                    <xdr:row>237</xdr:row>
                    <xdr:rowOff>347663</xdr:rowOff>
                  </to>
                </anchor>
              </controlPr>
            </control>
          </mc:Choice>
        </mc:AlternateContent>
        <mc:AlternateContent xmlns:mc="http://schemas.openxmlformats.org/markup-compatibility/2006">
          <mc:Choice Requires="x14">
            <control shapeId="3242" r:id="rId130" name="Check Box 170">
              <controlPr defaultSize="0" autoFill="0" autoLine="0" autoPict="0">
                <anchor moveWithCells="1">
                  <from>
                    <xdr:col>3</xdr:col>
                    <xdr:colOff>0</xdr:colOff>
                    <xdr:row>238</xdr:row>
                    <xdr:rowOff>0</xdr:rowOff>
                  </from>
                  <to>
                    <xdr:col>3</xdr:col>
                    <xdr:colOff>3100388</xdr:colOff>
                    <xdr:row>239</xdr:row>
                    <xdr:rowOff>33338</xdr:rowOff>
                  </to>
                </anchor>
              </controlPr>
            </control>
          </mc:Choice>
        </mc:AlternateContent>
        <mc:AlternateContent xmlns:mc="http://schemas.openxmlformats.org/markup-compatibility/2006">
          <mc:Choice Requires="x14">
            <control shapeId="3243" r:id="rId131" name="Check Box 171">
              <controlPr defaultSize="0" autoFill="0" autoLine="0" autoPict="0">
                <anchor moveWithCells="1">
                  <from>
                    <xdr:col>3</xdr:col>
                    <xdr:colOff>0</xdr:colOff>
                    <xdr:row>239</xdr:row>
                    <xdr:rowOff>9525</xdr:rowOff>
                  </from>
                  <to>
                    <xdr:col>3</xdr:col>
                    <xdr:colOff>3100388</xdr:colOff>
                    <xdr:row>240</xdr:row>
                    <xdr:rowOff>0</xdr:rowOff>
                  </to>
                </anchor>
              </controlPr>
            </control>
          </mc:Choice>
        </mc:AlternateContent>
        <mc:AlternateContent xmlns:mc="http://schemas.openxmlformats.org/markup-compatibility/2006">
          <mc:Choice Requires="x14">
            <control shapeId="3244" r:id="rId132" name="Check Box 172">
              <controlPr defaultSize="0" autoFill="0" autoLine="0" autoPict="0">
                <anchor moveWithCells="1">
                  <from>
                    <xdr:col>3</xdr:col>
                    <xdr:colOff>0</xdr:colOff>
                    <xdr:row>241</xdr:row>
                    <xdr:rowOff>0</xdr:rowOff>
                  </from>
                  <to>
                    <xdr:col>3</xdr:col>
                    <xdr:colOff>3100388</xdr:colOff>
                    <xdr:row>242</xdr:row>
                    <xdr:rowOff>0</xdr:rowOff>
                  </to>
                </anchor>
              </controlPr>
            </control>
          </mc:Choice>
        </mc:AlternateContent>
        <mc:AlternateContent xmlns:mc="http://schemas.openxmlformats.org/markup-compatibility/2006">
          <mc:Choice Requires="x14">
            <control shapeId="3245" r:id="rId133" name="Check Box 173">
              <controlPr defaultSize="0" autoFill="0" autoLine="0" autoPict="0">
                <anchor moveWithCells="1">
                  <from>
                    <xdr:col>3</xdr:col>
                    <xdr:colOff>0</xdr:colOff>
                    <xdr:row>252</xdr:row>
                    <xdr:rowOff>0</xdr:rowOff>
                  </from>
                  <to>
                    <xdr:col>3</xdr:col>
                    <xdr:colOff>3095625</xdr:colOff>
                    <xdr:row>253</xdr:row>
                    <xdr:rowOff>19050</xdr:rowOff>
                  </to>
                </anchor>
              </controlPr>
            </control>
          </mc:Choice>
        </mc:AlternateContent>
        <mc:AlternateContent xmlns:mc="http://schemas.openxmlformats.org/markup-compatibility/2006">
          <mc:Choice Requires="x14">
            <control shapeId="3246" r:id="rId134" name="Check Box 174">
              <controlPr defaultSize="0" autoFill="0" autoLine="0" autoPict="0">
                <anchor moveWithCells="1">
                  <from>
                    <xdr:col>3</xdr:col>
                    <xdr:colOff>0</xdr:colOff>
                    <xdr:row>259</xdr:row>
                    <xdr:rowOff>180975</xdr:rowOff>
                  </from>
                  <to>
                    <xdr:col>3</xdr:col>
                    <xdr:colOff>3100388</xdr:colOff>
                    <xdr:row>261</xdr:row>
                    <xdr:rowOff>4763</xdr:rowOff>
                  </to>
                </anchor>
              </controlPr>
            </control>
          </mc:Choice>
        </mc:AlternateContent>
        <mc:AlternateContent xmlns:mc="http://schemas.openxmlformats.org/markup-compatibility/2006">
          <mc:Choice Requires="x14">
            <control shapeId="3247" r:id="rId135" name="Check Box 175">
              <controlPr defaultSize="0" autoFill="0" autoLine="0" autoPict="0">
                <anchor moveWithCells="1">
                  <from>
                    <xdr:col>3</xdr:col>
                    <xdr:colOff>0</xdr:colOff>
                    <xdr:row>260</xdr:row>
                    <xdr:rowOff>361950</xdr:rowOff>
                  </from>
                  <to>
                    <xdr:col>3</xdr:col>
                    <xdr:colOff>3095625</xdr:colOff>
                    <xdr:row>261</xdr:row>
                    <xdr:rowOff>352425</xdr:rowOff>
                  </to>
                </anchor>
              </controlPr>
            </control>
          </mc:Choice>
        </mc:AlternateContent>
        <mc:AlternateContent xmlns:mc="http://schemas.openxmlformats.org/markup-compatibility/2006">
          <mc:Choice Requires="x14">
            <control shapeId="3248" r:id="rId136" name="Check Box 176">
              <controlPr defaultSize="0" autoFill="0" autoLine="0" autoPict="0">
                <anchor moveWithCells="1">
                  <from>
                    <xdr:col>3</xdr:col>
                    <xdr:colOff>0</xdr:colOff>
                    <xdr:row>263</xdr:row>
                    <xdr:rowOff>0</xdr:rowOff>
                  </from>
                  <to>
                    <xdr:col>4</xdr:col>
                    <xdr:colOff>5081588</xdr:colOff>
                    <xdr:row>264</xdr:row>
                    <xdr:rowOff>0</xdr:rowOff>
                  </to>
                </anchor>
              </controlPr>
            </control>
          </mc:Choice>
        </mc:AlternateContent>
        <mc:AlternateContent xmlns:mc="http://schemas.openxmlformats.org/markup-compatibility/2006">
          <mc:Choice Requires="x14">
            <control shapeId="3249" r:id="rId137" name="Check Box 177">
              <controlPr defaultSize="0" autoFill="0" autoLine="0" autoPict="0">
                <anchor moveWithCells="1">
                  <from>
                    <xdr:col>3</xdr:col>
                    <xdr:colOff>0</xdr:colOff>
                    <xdr:row>265</xdr:row>
                    <xdr:rowOff>9525</xdr:rowOff>
                  </from>
                  <to>
                    <xdr:col>4</xdr:col>
                    <xdr:colOff>5081588</xdr:colOff>
                    <xdr:row>266</xdr:row>
                    <xdr:rowOff>19050</xdr:rowOff>
                  </to>
                </anchor>
              </controlPr>
            </control>
          </mc:Choice>
        </mc:AlternateContent>
        <mc:AlternateContent xmlns:mc="http://schemas.openxmlformats.org/markup-compatibility/2006">
          <mc:Choice Requires="x14">
            <control shapeId="3251" r:id="rId138" name="Check Box 179">
              <controlPr defaultSize="0" autoFill="0" autoLine="0" autoPict="0">
                <anchor moveWithCells="1">
                  <from>
                    <xdr:col>3</xdr:col>
                    <xdr:colOff>0</xdr:colOff>
                    <xdr:row>264</xdr:row>
                    <xdr:rowOff>0</xdr:rowOff>
                  </from>
                  <to>
                    <xdr:col>4</xdr:col>
                    <xdr:colOff>5081588</xdr:colOff>
                    <xdr:row>265</xdr:row>
                    <xdr:rowOff>0</xdr:rowOff>
                  </to>
                </anchor>
              </controlPr>
            </control>
          </mc:Choice>
        </mc:AlternateContent>
        <mc:AlternateContent xmlns:mc="http://schemas.openxmlformats.org/markup-compatibility/2006">
          <mc:Choice Requires="x14">
            <control shapeId="3252" r:id="rId139" name="Check Box 180">
              <controlPr defaultSize="0" autoFill="0" autoLine="0" autoPict="0">
                <anchor moveWithCells="1">
                  <from>
                    <xdr:col>3</xdr:col>
                    <xdr:colOff>0</xdr:colOff>
                    <xdr:row>265</xdr:row>
                    <xdr:rowOff>142875</xdr:rowOff>
                  </from>
                  <to>
                    <xdr:col>4</xdr:col>
                    <xdr:colOff>5081588</xdr:colOff>
                    <xdr:row>267</xdr:row>
                    <xdr:rowOff>4763</xdr:rowOff>
                  </to>
                </anchor>
              </controlPr>
            </control>
          </mc:Choice>
        </mc:AlternateContent>
        <mc:AlternateContent xmlns:mc="http://schemas.openxmlformats.org/markup-compatibility/2006">
          <mc:Choice Requires="x14">
            <control shapeId="3253" r:id="rId140" name="Check Box 181">
              <controlPr defaultSize="0" autoFill="0" autoLine="0" autoPict="0">
                <anchor moveWithCells="1">
                  <from>
                    <xdr:col>3</xdr:col>
                    <xdr:colOff>0</xdr:colOff>
                    <xdr:row>266</xdr:row>
                    <xdr:rowOff>133350</xdr:rowOff>
                  </from>
                  <to>
                    <xdr:col>4</xdr:col>
                    <xdr:colOff>5114925</xdr:colOff>
                    <xdr:row>268</xdr:row>
                    <xdr:rowOff>0</xdr:rowOff>
                  </to>
                </anchor>
              </controlPr>
            </control>
          </mc:Choice>
        </mc:AlternateContent>
        <mc:AlternateContent xmlns:mc="http://schemas.openxmlformats.org/markup-compatibility/2006">
          <mc:Choice Requires="x14">
            <control shapeId="3254" r:id="rId141" name="Check Box 182">
              <controlPr defaultSize="0" autoFill="0" autoLine="0" autoPict="0">
                <anchor moveWithCells="1">
                  <from>
                    <xdr:col>3</xdr:col>
                    <xdr:colOff>0</xdr:colOff>
                    <xdr:row>267</xdr:row>
                    <xdr:rowOff>323850</xdr:rowOff>
                  </from>
                  <to>
                    <xdr:col>4</xdr:col>
                    <xdr:colOff>5081588</xdr:colOff>
                    <xdr:row>269</xdr:row>
                    <xdr:rowOff>0</xdr:rowOff>
                  </to>
                </anchor>
              </controlPr>
            </control>
          </mc:Choice>
        </mc:AlternateContent>
        <mc:AlternateContent xmlns:mc="http://schemas.openxmlformats.org/markup-compatibility/2006">
          <mc:Choice Requires="x14">
            <control shapeId="3255" r:id="rId142" name="Check Box 183">
              <controlPr defaultSize="0" autoFill="0" autoLine="0" autoPict="0">
                <anchor moveWithCells="1">
                  <from>
                    <xdr:col>3</xdr:col>
                    <xdr:colOff>0</xdr:colOff>
                    <xdr:row>269</xdr:row>
                    <xdr:rowOff>180975</xdr:rowOff>
                  </from>
                  <to>
                    <xdr:col>3</xdr:col>
                    <xdr:colOff>3100388</xdr:colOff>
                    <xdr:row>270</xdr:row>
                    <xdr:rowOff>352425</xdr:rowOff>
                  </to>
                </anchor>
              </controlPr>
            </control>
          </mc:Choice>
        </mc:AlternateContent>
        <mc:AlternateContent xmlns:mc="http://schemas.openxmlformats.org/markup-compatibility/2006">
          <mc:Choice Requires="x14">
            <control shapeId="3256" r:id="rId143" name="Check Box 184">
              <controlPr defaultSize="0" autoFill="0" autoLine="0" autoPict="0">
                <anchor moveWithCells="1">
                  <from>
                    <xdr:col>3</xdr:col>
                    <xdr:colOff>0</xdr:colOff>
                    <xdr:row>270</xdr:row>
                    <xdr:rowOff>361950</xdr:rowOff>
                  </from>
                  <to>
                    <xdr:col>3</xdr:col>
                    <xdr:colOff>3095625</xdr:colOff>
                    <xdr:row>272</xdr:row>
                    <xdr:rowOff>4763</xdr:rowOff>
                  </to>
                </anchor>
              </controlPr>
            </control>
          </mc:Choice>
        </mc:AlternateContent>
        <mc:AlternateContent xmlns:mc="http://schemas.openxmlformats.org/markup-compatibility/2006">
          <mc:Choice Requires="x14">
            <control shapeId="3257" r:id="rId144" name="Check Box 185">
              <controlPr defaultSize="0" autoFill="0" autoLine="0" autoPict="0">
                <anchor moveWithCells="1">
                  <from>
                    <xdr:col>3</xdr:col>
                    <xdr:colOff>0</xdr:colOff>
                    <xdr:row>273</xdr:row>
                    <xdr:rowOff>0</xdr:rowOff>
                  </from>
                  <to>
                    <xdr:col>3</xdr:col>
                    <xdr:colOff>3100388</xdr:colOff>
                    <xdr:row>273</xdr:row>
                    <xdr:rowOff>171450</xdr:rowOff>
                  </to>
                </anchor>
              </controlPr>
            </control>
          </mc:Choice>
        </mc:AlternateContent>
        <mc:AlternateContent xmlns:mc="http://schemas.openxmlformats.org/markup-compatibility/2006">
          <mc:Choice Requires="x14">
            <control shapeId="3258" r:id="rId145" name="Check Box 186">
              <controlPr defaultSize="0" autoFill="0" autoLine="0" autoPict="0">
                <anchor moveWithCells="1">
                  <from>
                    <xdr:col>3</xdr:col>
                    <xdr:colOff>0</xdr:colOff>
                    <xdr:row>274</xdr:row>
                    <xdr:rowOff>9525</xdr:rowOff>
                  </from>
                  <to>
                    <xdr:col>3</xdr:col>
                    <xdr:colOff>3100388</xdr:colOff>
                    <xdr:row>275</xdr:row>
                    <xdr:rowOff>0</xdr:rowOff>
                  </to>
                </anchor>
              </controlPr>
            </control>
          </mc:Choice>
        </mc:AlternateContent>
        <mc:AlternateContent xmlns:mc="http://schemas.openxmlformats.org/markup-compatibility/2006">
          <mc:Choice Requires="x14">
            <control shapeId="3259" r:id="rId146" name="Check Box 187">
              <controlPr defaultSize="0" autoFill="0" autoLine="0" autoPict="0">
                <anchor moveWithCells="1">
                  <from>
                    <xdr:col>3</xdr:col>
                    <xdr:colOff>0</xdr:colOff>
                    <xdr:row>275</xdr:row>
                    <xdr:rowOff>0</xdr:rowOff>
                  </from>
                  <to>
                    <xdr:col>3</xdr:col>
                    <xdr:colOff>3100388</xdr:colOff>
                    <xdr:row>275</xdr:row>
                    <xdr:rowOff>171450</xdr:rowOff>
                  </to>
                </anchor>
              </controlPr>
            </control>
          </mc:Choice>
        </mc:AlternateContent>
        <mc:AlternateContent xmlns:mc="http://schemas.openxmlformats.org/markup-compatibility/2006">
          <mc:Choice Requires="x14">
            <control shapeId="3260" r:id="rId147" name="Check Box 188">
              <controlPr defaultSize="0" autoFill="0" autoLine="0" autoPict="0">
                <anchor moveWithCells="1">
                  <from>
                    <xdr:col>3</xdr:col>
                    <xdr:colOff>0</xdr:colOff>
                    <xdr:row>276</xdr:row>
                    <xdr:rowOff>0</xdr:rowOff>
                  </from>
                  <to>
                    <xdr:col>3</xdr:col>
                    <xdr:colOff>3100388</xdr:colOff>
                    <xdr:row>276</xdr:row>
                    <xdr:rowOff>171450</xdr:rowOff>
                  </to>
                </anchor>
              </controlPr>
            </control>
          </mc:Choice>
        </mc:AlternateContent>
        <mc:AlternateContent xmlns:mc="http://schemas.openxmlformats.org/markup-compatibility/2006">
          <mc:Choice Requires="x14">
            <control shapeId="3261" r:id="rId148" name="Check Box 189">
              <controlPr defaultSize="0" autoFill="0" autoLine="0" autoPict="0">
                <anchor moveWithCells="1">
                  <from>
                    <xdr:col>3</xdr:col>
                    <xdr:colOff>0</xdr:colOff>
                    <xdr:row>277</xdr:row>
                    <xdr:rowOff>0</xdr:rowOff>
                  </from>
                  <to>
                    <xdr:col>3</xdr:col>
                    <xdr:colOff>3100388</xdr:colOff>
                    <xdr:row>277</xdr:row>
                    <xdr:rowOff>171450</xdr:rowOff>
                  </to>
                </anchor>
              </controlPr>
            </control>
          </mc:Choice>
        </mc:AlternateContent>
        <mc:AlternateContent xmlns:mc="http://schemas.openxmlformats.org/markup-compatibility/2006">
          <mc:Choice Requires="x14">
            <control shapeId="3262" r:id="rId149" name="Check Box 190">
              <controlPr defaultSize="0" autoFill="0" autoLine="0" autoPict="0">
                <anchor moveWithCells="1">
                  <from>
                    <xdr:col>3</xdr:col>
                    <xdr:colOff>0</xdr:colOff>
                    <xdr:row>278</xdr:row>
                    <xdr:rowOff>361950</xdr:rowOff>
                  </from>
                  <to>
                    <xdr:col>3</xdr:col>
                    <xdr:colOff>3100388</xdr:colOff>
                    <xdr:row>279</xdr:row>
                    <xdr:rowOff>352425</xdr:rowOff>
                  </to>
                </anchor>
              </controlPr>
            </control>
          </mc:Choice>
        </mc:AlternateContent>
        <mc:AlternateContent xmlns:mc="http://schemas.openxmlformats.org/markup-compatibility/2006">
          <mc:Choice Requires="x14">
            <control shapeId="3263" r:id="rId150" name="Check Box 191">
              <controlPr defaultSize="0" autoFill="0" autoLine="0" autoPict="0">
                <anchor moveWithCells="1">
                  <from>
                    <xdr:col>3</xdr:col>
                    <xdr:colOff>0</xdr:colOff>
                    <xdr:row>280</xdr:row>
                    <xdr:rowOff>9525</xdr:rowOff>
                  </from>
                  <to>
                    <xdr:col>3</xdr:col>
                    <xdr:colOff>3100388</xdr:colOff>
                    <xdr:row>281</xdr:row>
                    <xdr:rowOff>0</xdr:rowOff>
                  </to>
                </anchor>
              </controlPr>
            </control>
          </mc:Choice>
        </mc:AlternateContent>
        <mc:AlternateContent xmlns:mc="http://schemas.openxmlformats.org/markup-compatibility/2006">
          <mc:Choice Requires="x14">
            <control shapeId="3264" r:id="rId151" name="Check Box 192">
              <controlPr defaultSize="0" autoFill="0" autoLine="0" autoPict="0">
                <anchor moveWithCells="1">
                  <from>
                    <xdr:col>3</xdr:col>
                    <xdr:colOff>0</xdr:colOff>
                    <xdr:row>281</xdr:row>
                    <xdr:rowOff>0</xdr:rowOff>
                  </from>
                  <to>
                    <xdr:col>3</xdr:col>
                    <xdr:colOff>3100388</xdr:colOff>
                    <xdr:row>281</xdr:row>
                    <xdr:rowOff>171450</xdr:rowOff>
                  </to>
                </anchor>
              </controlPr>
            </control>
          </mc:Choice>
        </mc:AlternateContent>
        <mc:AlternateContent xmlns:mc="http://schemas.openxmlformats.org/markup-compatibility/2006">
          <mc:Choice Requires="x14">
            <control shapeId="3265" r:id="rId152" name="Check Box 193">
              <controlPr defaultSize="0" autoFill="0" autoLine="0" autoPict="0">
                <anchor moveWithCells="1">
                  <from>
                    <xdr:col>3</xdr:col>
                    <xdr:colOff>0</xdr:colOff>
                    <xdr:row>282</xdr:row>
                    <xdr:rowOff>0</xdr:rowOff>
                  </from>
                  <to>
                    <xdr:col>3</xdr:col>
                    <xdr:colOff>3100388</xdr:colOff>
                    <xdr:row>282</xdr:row>
                    <xdr:rowOff>171450</xdr:rowOff>
                  </to>
                </anchor>
              </controlPr>
            </control>
          </mc:Choice>
        </mc:AlternateContent>
        <mc:AlternateContent xmlns:mc="http://schemas.openxmlformats.org/markup-compatibility/2006">
          <mc:Choice Requires="x14">
            <control shapeId="3266" r:id="rId153" name="Check Box 194">
              <controlPr defaultSize="0" autoFill="0" autoLine="0" autoPict="0">
                <anchor moveWithCells="1">
                  <from>
                    <xdr:col>3</xdr:col>
                    <xdr:colOff>0</xdr:colOff>
                    <xdr:row>283</xdr:row>
                    <xdr:rowOff>0</xdr:rowOff>
                  </from>
                  <to>
                    <xdr:col>3</xdr:col>
                    <xdr:colOff>3100388</xdr:colOff>
                    <xdr:row>283</xdr:row>
                    <xdr:rowOff>171450</xdr:rowOff>
                  </to>
                </anchor>
              </controlPr>
            </control>
          </mc:Choice>
        </mc:AlternateContent>
        <mc:AlternateContent xmlns:mc="http://schemas.openxmlformats.org/markup-compatibility/2006">
          <mc:Choice Requires="x14">
            <control shapeId="3267" r:id="rId154" name="Check Box 195">
              <controlPr defaultSize="0" autoFill="0" autoLine="0" autoPict="0">
                <anchor moveWithCells="1">
                  <from>
                    <xdr:col>3</xdr:col>
                    <xdr:colOff>0</xdr:colOff>
                    <xdr:row>291</xdr:row>
                    <xdr:rowOff>0</xdr:rowOff>
                  </from>
                  <to>
                    <xdr:col>3</xdr:col>
                    <xdr:colOff>3100388</xdr:colOff>
                    <xdr:row>292</xdr:row>
                    <xdr:rowOff>4763</xdr:rowOff>
                  </to>
                </anchor>
              </controlPr>
            </control>
          </mc:Choice>
        </mc:AlternateContent>
        <mc:AlternateContent xmlns:mc="http://schemas.openxmlformats.org/markup-compatibility/2006">
          <mc:Choice Requires="x14">
            <control shapeId="3268" r:id="rId155" name="Check Box 196">
              <controlPr defaultSize="0" autoFill="0" autoLine="0" autoPict="0">
                <anchor moveWithCells="1">
                  <from>
                    <xdr:col>3</xdr:col>
                    <xdr:colOff>0</xdr:colOff>
                    <xdr:row>292</xdr:row>
                    <xdr:rowOff>0</xdr:rowOff>
                  </from>
                  <to>
                    <xdr:col>3</xdr:col>
                    <xdr:colOff>3095625</xdr:colOff>
                    <xdr:row>293</xdr:row>
                    <xdr:rowOff>0</xdr:rowOff>
                  </to>
                </anchor>
              </controlPr>
            </control>
          </mc:Choice>
        </mc:AlternateContent>
        <mc:AlternateContent xmlns:mc="http://schemas.openxmlformats.org/markup-compatibility/2006">
          <mc:Choice Requires="x14">
            <control shapeId="3269" r:id="rId156" name="Check Box 197">
              <controlPr defaultSize="0" autoFill="0" autoLine="0" autoPict="0">
                <anchor moveWithCells="1">
                  <from>
                    <xdr:col>3</xdr:col>
                    <xdr:colOff>0</xdr:colOff>
                    <xdr:row>294</xdr:row>
                    <xdr:rowOff>0</xdr:rowOff>
                  </from>
                  <to>
                    <xdr:col>3</xdr:col>
                    <xdr:colOff>3100388</xdr:colOff>
                    <xdr:row>294</xdr:row>
                    <xdr:rowOff>171450</xdr:rowOff>
                  </to>
                </anchor>
              </controlPr>
            </control>
          </mc:Choice>
        </mc:AlternateContent>
        <mc:AlternateContent xmlns:mc="http://schemas.openxmlformats.org/markup-compatibility/2006">
          <mc:Choice Requires="x14">
            <control shapeId="3270" r:id="rId157" name="Check Box 198">
              <controlPr defaultSize="0" autoFill="0" autoLine="0" autoPict="0">
                <anchor moveWithCells="1">
                  <from>
                    <xdr:col>3</xdr:col>
                    <xdr:colOff>0</xdr:colOff>
                    <xdr:row>294</xdr:row>
                    <xdr:rowOff>176213</xdr:rowOff>
                  </from>
                  <to>
                    <xdr:col>3</xdr:col>
                    <xdr:colOff>3095625</xdr:colOff>
                    <xdr:row>295</xdr:row>
                    <xdr:rowOff>352425</xdr:rowOff>
                  </to>
                </anchor>
              </controlPr>
            </control>
          </mc:Choice>
        </mc:AlternateContent>
        <mc:AlternateContent xmlns:mc="http://schemas.openxmlformats.org/markup-compatibility/2006">
          <mc:Choice Requires="x14">
            <control shapeId="3272" r:id="rId158" name="Check Box 200">
              <controlPr defaultSize="0" autoFill="0" autoLine="0" autoPict="0">
                <anchor moveWithCells="1">
                  <from>
                    <xdr:col>3</xdr:col>
                    <xdr:colOff>0</xdr:colOff>
                    <xdr:row>300</xdr:row>
                    <xdr:rowOff>0</xdr:rowOff>
                  </from>
                  <to>
                    <xdr:col>3</xdr:col>
                    <xdr:colOff>3100388</xdr:colOff>
                    <xdr:row>300</xdr:row>
                    <xdr:rowOff>171450</xdr:rowOff>
                  </to>
                </anchor>
              </controlPr>
            </control>
          </mc:Choice>
        </mc:AlternateContent>
        <mc:AlternateContent xmlns:mc="http://schemas.openxmlformats.org/markup-compatibility/2006">
          <mc:Choice Requires="x14">
            <control shapeId="3273" r:id="rId159" name="Check Box 201">
              <controlPr defaultSize="0" autoFill="0" autoLine="0" autoPict="0">
                <anchor moveWithCells="1">
                  <from>
                    <xdr:col>3</xdr:col>
                    <xdr:colOff>0</xdr:colOff>
                    <xdr:row>301</xdr:row>
                    <xdr:rowOff>0</xdr:rowOff>
                  </from>
                  <to>
                    <xdr:col>3</xdr:col>
                    <xdr:colOff>3095625</xdr:colOff>
                    <xdr:row>302</xdr:row>
                    <xdr:rowOff>28575</xdr:rowOff>
                  </to>
                </anchor>
              </controlPr>
            </control>
          </mc:Choice>
        </mc:AlternateContent>
        <mc:AlternateContent xmlns:mc="http://schemas.openxmlformats.org/markup-compatibility/2006">
          <mc:Choice Requires="x14">
            <control shapeId="3274" r:id="rId160" name="Check Box 202">
              <controlPr defaultSize="0" autoFill="0" autoLine="0" autoPict="0">
                <anchor moveWithCells="1">
                  <from>
                    <xdr:col>3</xdr:col>
                    <xdr:colOff>0</xdr:colOff>
                    <xdr:row>306</xdr:row>
                    <xdr:rowOff>0</xdr:rowOff>
                  </from>
                  <to>
                    <xdr:col>3</xdr:col>
                    <xdr:colOff>3100388</xdr:colOff>
                    <xdr:row>306</xdr:row>
                    <xdr:rowOff>171450</xdr:rowOff>
                  </to>
                </anchor>
              </controlPr>
            </control>
          </mc:Choice>
        </mc:AlternateContent>
        <mc:AlternateContent xmlns:mc="http://schemas.openxmlformats.org/markup-compatibility/2006">
          <mc:Choice Requires="x14">
            <control shapeId="3275" r:id="rId161" name="Check Box 203">
              <controlPr defaultSize="0" autoFill="0" autoLine="0" autoPict="0">
                <anchor moveWithCells="1">
                  <from>
                    <xdr:col>3</xdr:col>
                    <xdr:colOff>0</xdr:colOff>
                    <xdr:row>306</xdr:row>
                    <xdr:rowOff>176213</xdr:rowOff>
                  </from>
                  <to>
                    <xdr:col>3</xdr:col>
                    <xdr:colOff>3095625</xdr:colOff>
                    <xdr:row>307</xdr:row>
                    <xdr:rowOff>352425</xdr:rowOff>
                  </to>
                </anchor>
              </controlPr>
            </control>
          </mc:Choice>
        </mc:AlternateContent>
        <mc:AlternateContent xmlns:mc="http://schemas.openxmlformats.org/markup-compatibility/2006">
          <mc:Choice Requires="x14">
            <control shapeId="3276" r:id="rId162" name="Check Box 204">
              <controlPr defaultSize="0" autoFill="0" autoLine="0" autoPict="0">
                <anchor moveWithCells="1">
                  <from>
                    <xdr:col>3</xdr:col>
                    <xdr:colOff>0</xdr:colOff>
                    <xdr:row>297</xdr:row>
                    <xdr:rowOff>0</xdr:rowOff>
                  </from>
                  <to>
                    <xdr:col>3</xdr:col>
                    <xdr:colOff>3100388</xdr:colOff>
                    <xdr:row>298</xdr:row>
                    <xdr:rowOff>0</xdr:rowOff>
                  </to>
                </anchor>
              </controlPr>
            </control>
          </mc:Choice>
        </mc:AlternateContent>
        <mc:AlternateContent xmlns:mc="http://schemas.openxmlformats.org/markup-compatibility/2006">
          <mc:Choice Requires="x14">
            <control shapeId="3277" r:id="rId163" name="Check Box 205">
              <controlPr defaultSize="0" autoFill="0" autoLine="0" autoPict="0">
                <anchor moveWithCells="1">
                  <from>
                    <xdr:col>3</xdr:col>
                    <xdr:colOff>0</xdr:colOff>
                    <xdr:row>298</xdr:row>
                    <xdr:rowOff>0</xdr:rowOff>
                  </from>
                  <to>
                    <xdr:col>3</xdr:col>
                    <xdr:colOff>3095625</xdr:colOff>
                    <xdr:row>299</xdr:row>
                    <xdr:rowOff>14288</xdr:rowOff>
                  </to>
                </anchor>
              </controlPr>
            </control>
          </mc:Choice>
        </mc:AlternateContent>
        <mc:AlternateContent xmlns:mc="http://schemas.openxmlformats.org/markup-compatibility/2006">
          <mc:Choice Requires="x14">
            <control shapeId="3278" r:id="rId164" name="Check Box 206">
              <controlPr defaultSize="0" autoFill="0" autoLine="0" autoPict="0">
                <anchor moveWithCells="1">
                  <from>
                    <xdr:col>3</xdr:col>
                    <xdr:colOff>0</xdr:colOff>
                    <xdr:row>302</xdr:row>
                    <xdr:rowOff>361950</xdr:rowOff>
                  </from>
                  <to>
                    <xdr:col>3</xdr:col>
                    <xdr:colOff>3100388</xdr:colOff>
                    <xdr:row>304</xdr:row>
                    <xdr:rowOff>4763</xdr:rowOff>
                  </to>
                </anchor>
              </controlPr>
            </control>
          </mc:Choice>
        </mc:AlternateContent>
        <mc:AlternateContent xmlns:mc="http://schemas.openxmlformats.org/markup-compatibility/2006">
          <mc:Choice Requires="x14">
            <control shapeId="3279" r:id="rId165" name="Check Box 207">
              <controlPr defaultSize="0" autoFill="0" autoLine="0" autoPict="0">
                <anchor moveWithCells="1">
                  <from>
                    <xdr:col>3</xdr:col>
                    <xdr:colOff>0</xdr:colOff>
                    <xdr:row>303</xdr:row>
                    <xdr:rowOff>361950</xdr:rowOff>
                  </from>
                  <to>
                    <xdr:col>3</xdr:col>
                    <xdr:colOff>3095625</xdr:colOff>
                    <xdr:row>304</xdr:row>
                    <xdr:rowOff>352425</xdr:rowOff>
                  </to>
                </anchor>
              </controlPr>
            </control>
          </mc:Choice>
        </mc:AlternateContent>
        <mc:AlternateContent xmlns:mc="http://schemas.openxmlformats.org/markup-compatibility/2006">
          <mc:Choice Requires="x14">
            <control shapeId="3280" r:id="rId166" name="Check Box 208">
              <controlPr defaultSize="0" autoFill="0" autoLine="0" autoPict="0">
                <anchor moveWithCells="1">
                  <from>
                    <xdr:col>3</xdr:col>
                    <xdr:colOff>0</xdr:colOff>
                    <xdr:row>309</xdr:row>
                    <xdr:rowOff>0</xdr:rowOff>
                  </from>
                  <to>
                    <xdr:col>3</xdr:col>
                    <xdr:colOff>3100388</xdr:colOff>
                    <xdr:row>309</xdr:row>
                    <xdr:rowOff>171450</xdr:rowOff>
                  </to>
                </anchor>
              </controlPr>
            </control>
          </mc:Choice>
        </mc:AlternateContent>
        <mc:AlternateContent xmlns:mc="http://schemas.openxmlformats.org/markup-compatibility/2006">
          <mc:Choice Requires="x14">
            <control shapeId="3281" r:id="rId167" name="Check Box 209">
              <controlPr defaultSize="0" autoFill="0" autoLine="0" autoPict="0">
                <anchor moveWithCells="1">
                  <from>
                    <xdr:col>3</xdr:col>
                    <xdr:colOff>0</xdr:colOff>
                    <xdr:row>309</xdr:row>
                    <xdr:rowOff>361950</xdr:rowOff>
                  </from>
                  <to>
                    <xdr:col>3</xdr:col>
                    <xdr:colOff>3095625</xdr:colOff>
                    <xdr:row>311</xdr:row>
                    <xdr:rowOff>4763</xdr:rowOff>
                  </to>
                </anchor>
              </controlPr>
            </control>
          </mc:Choice>
        </mc:AlternateContent>
        <mc:AlternateContent xmlns:mc="http://schemas.openxmlformats.org/markup-compatibility/2006">
          <mc:Choice Requires="x14">
            <control shapeId="3289" r:id="rId168" name="Check Box 217">
              <controlPr defaultSize="0" autoFill="0" autoLine="0" autoPict="0">
                <anchor moveWithCells="1">
                  <from>
                    <xdr:col>3</xdr:col>
                    <xdr:colOff>0</xdr:colOff>
                    <xdr:row>242</xdr:row>
                    <xdr:rowOff>0</xdr:rowOff>
                  </from>
                  <to>
                    <xdr:col>3</xdr:col>
                    <xdr:colOff>3095625</xdr:colOff>
                    <xdr:row>243</xdr:row>
                    <xdr:rowOff>19050</xdr:rowOff>
                  </to>
                </anchor>
              </controlPr>
            </control>
          </mc:Choice>
        </mc:AlternateContent>
        <mc:AlternateContent xmlns:mc="http://schemas.openxmlformats.org/markup-compatibility/2006">
          <mc:Choice Requires="x14">
            <control shapeId="3290" r:id="rId169" name="Check Box 218">
              <controlPr defaultSize="0" autoFill="0" autoLine="0" autoPict="0">
                <anchor moveWithCells="1">
                  <from>
                    <xdr:col>3</xdr:col>
                    <xdr:colOff>0</xdr:colOff>
                    <xdr:row>243</xdr:row>
                    <xdr:rowOff>0</xdr:rowOff>
                  </from>
                  <to>
                    <xdr:col>3</xdr:col>
                    <xdr:colOff>3095625</xdr:colOff>
                    <xdr:row>244</xdr:row>
                    <xdr:rowOff>19050</xdr:rowOff>
                  </to>
                </anchor>
              </controlPr>
            </control>
          </mc:Choice>
        </mc:AlternateContent>
        <mc:AlternateContent xmlns:mc="http://schemas.openxmlformats.org/markup-compatibility/2006">
          <mc:Choice Requires="x14">
            <control shapeId="3291" r:id="rId170" name="Check Box 219">
              <controlPr defaultSize="0" autoFill="0" autoLine="0" autoPict="0">
                <anchor moveWithCells="1">
                  <from>
                    <xdr:col>3</xdr:col>
                    <xdr:colOff>0</xdr:colOff>
                    <xdr:row>244</xdr:row>
                    <xdr:rowOff>0</xdr:rowOff>
                  </from>
                  <to>
                    <xdr:col>3</xdr:col>
                    <xdr:colOff>3095625</xdr:colOff>
                    <xdr:row>245</xdr:row>
                    <xdr:rowOff>19050</xdr:rowOff>
                  </to>
                </anchor>
              </controlPr>
            </control>
          </mc:Choice>
        </mc:AlternateContent>
        <mc:AlternateContent xmlns:mc="http://schemas.openxmlformats.org/markup-compatibility/2006">
          <mc:Choice Requires="x14">
            <control shapeId="3292" r:id="rId171" name="Check Box 220">
              <controlPr defaultSize="0" autoFill="0" autoLine="0" autoPict="0">
                <anchor moveWithCells="1">
                  <from>
                    <xdr:col>3</xdr:col>
                    <xdr:colOff>0</xdr:colOff>
                    <xdr:row>245</xdr:row>
                    <xdr:rowOff>0</xdr:rowOff>
                  </from>
                  <to>
                    <xdr:col>3</xdr:col>
                    <xdr:colOff>3095625</xdr:colOff>
                    <xdr:row>246</xdr:row>
                    <xdr:rowOff>19050</xdr:rowOff>
                  </to>
                </anchor>
              </controlPr>
            </control>
          </mc:Choice>
        </mc:AlternateContent>
        <mc:AlternateContent xmlns:mc="http://schemas.openxmlformats.org/markup-compatibility/2006">
          <mc:Choice Requires="x14">
            <control shapeId="3293" r:id="rId172" name="Check Box 221">
              <controlPr defaultSize="0" autoFill="0" autoLine="0" autoPict="0">
                <anchor moveWithCells="1">
                  <from>
                    <xdr:col>3</xdr:col>
                    <xdr:colOff>0</xdr:colOff>
                    <xdr:row>246</xdr:row>
                    <xdr:rowOff>4763</xdr:rowOff>
                  </from>
                  <to>
                    <xdr:col>3</xdr:col>
                    <xdr:colOff>3095625</xdr:colOff>
                    <xdr:row>247</xdr:row>
                    <xdr:rowOff>28575</xdr:rowOff>
                  </to>
                </anchor>
              </controlPr>
            </control>
          </mc:Choice>
        </mc:AlternateContent>
        <mc:AlternateContent xmlns:mc="http://schemas.openxmlformats.org/markup-compatibility/2006">
          <mc:Choice Requires="x14">
            <control shapeId="3294" r:id="rId173" name="Check Box 222">
              <controlPr defaultSize="0" autoFill="0" autoLine="0" autoPict="0">
                <anchor moveWithCells="1">
                  <from>
                    <xdr:col>3</xdr:col>
                    <xdr:colOff>0</xdr:colOff>
                    <xdr:row>247</xdr:row>
                    <xdr:rowOff>0</xdr:rowOff>
                  </from>
                  <to>
                    <xdr:col>3</xdr:col>
                    <xdr:colOff>3095625</xdr:colOff>
                    <xdr:row>248</xdr:row>
                    <xdr:rowOff>19050</xdr:rowOff>
                  </to>
                </anchor>
              </controlPr>
            </control>
          </mc:Choice>
        </mc:AlternateContent>
        <mc:AlternateContent xmlns:mc="http://schemas.openxmlformats.org/markup-compatibility/2006">
          <mc:Choice Requires="x14">
            <control shapeId="3295" r:id="rId174" name="Check Box 223">
              <controlPr defaultSize="0" autoFill="0" autoLine="0" autoPict="0">
                <anchor moveWithCells="1">
                  <from>
                    <xdr:col>3</xdr:col>
                    <xdr:colOff>0</xdr:colOff>
                    <xdr:row>248</xdr:row>
                    <xdr:rowOff>0</xdr:rowOff>
                  </from>
                  <to>
                    <xdr:col>3</xdr:col>
                    <xdr:colOff>3095625</xdr:colOff>
                    <xdr:row>249</xdr:row>
                    <xdr:rowOff>19050</xdr:rowOff>
                  </to>
                </anchor>
              </controlPr>
            </control>
          </mc:Choice>
        </mc:AlternateContent>
        <mc:AlternateContent xmlns:mc="http://schemas.openxmlformats.org/markup-compatibility/2006">
          <mc:Choice Requires="x14">
            <control shapeId="3296" r:id="rId175" name="Check Box 224">
              <controlPr defaultSize="0" autoFill="0" autoLine="0" autoPict="0">
                <anchor moveWithCells="1">
                  <from>
                    <xdr:col>3</xdr:col>
                    <xdr:colOff>0</xdr:colOff>
                    <xdr:row>249</xdr:row>
                    <xdr:rowOff>0</xdr:rowOff>
                  </from>
                  <to>
                    <xdr:col>3</xdr:col>
                    <xdr:colOff>3095625</xdr:colOff>
                    <xdr:row>250</xdr:row>
                    <xdr:rowOff>19050</xdr:rowOff>
                  </to>
                </anchor>
              </controlPr>
            </control>
          </mc:Choice>
        </mc:AlternateContent>
        <mc:AlternateContent xmlns:mc="http://schemas.openxmlformats.org/markup-compatibility/2006">
          <mc:Choice Requires="x14">
            <control shapeId="3297" r:id="rId176" name="Check Box 225">
              <controlPr defaultSize="0" autoFill="0" autoLine="0" autoPict="0">
                <anchor moveWithCells="1">
                  <from>
                    <xdr:col>3</xdr:col>
                    <xdr:colOff>0</xdr:colOff>
                    <xdr:row>250</xdr:row>
                    <xdr:rowOff>0</xdr:rowOff>
                  </from>
                  <to>
                    <xdr:col>3</xdr:col>
                    <xdr:colOff>3095625</xdr:colOff>
                    <xdr:row>251</xdr:row>
                    <xdr:rowOff>19050</xdr:rowOff>
                  </to>
                </anchor>
              </controlPr>
            </control>
          </mc:Choice>
        </mc:AlternateContent>
        <mc:AlternateContent xmlns:mc="http://schemas.openxmlformats.org/markup-compatibility/2006">
          <mc:Choice Requires="x14">
            <control shapeId="3298" r:id="rId177" name="Check Box 226">
              <controlPr defaultSize="0" autoFill="0" autoLine="0" autoPict="0">
                <anchor moveWithCells="1">
                  <from>
                    <xdr:col>3</xdr:col>
                    <xdr:colOff>0</xdr:colOff>
                    <xdr:row>251</xdr:row>
                    <xdr:rowOff>0</xdr:rowOff>
                  </from>
                  <to>
                    <xdr:col>3</xdr:col>
                    <xdr:colOff>3095625</xdr:colOff>
                    <xdr:row>252</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selection activeCell="A82" sqref="A82:XFD1048576"/>
    </sheetView>
  </sheetViews>
  <sheetFormatPr defaultColWidth="0" defaultRowHeight="14.25" zeroHeight="1" x14ac:dyDescent="0.45"/>
  <cols>
    <col min="1" max="1" width="3.19921875" style="190" customWidth="1"/>
    <col min="2" max="2" width="1.9296875" style="194" customWidth="1"/>
    <col min="3" max="3" width="3.9296875" style="227" customWidth="1"/>
    <col min="4" max="4" width="94" style="199" customWidth="1"/>
    <col min="5" max="5" width="23.06640625" style="214" customWidth="1"/>
    <col min="6" max="6" width="1.9296875" style="190" customWidth="1"/>
    <col min="7" max="7" width="3.19921875" style="190" customWidth="1"/>
    <col min="8" max="16384" width="9.06640625" hidden="1"/>
  </cols>
  <sheetData>
    <row r="1" spans="2:6" s="190" customFormat="1" ht="14.65" thickBot="1" x14ac:dyDescent="0.5">
      <c r="B1" s="194"/>
      <c r="C1" s="218"/>
      <c r="D1" s="200"/>
      <c r="E1" s="207"/>
    </row>
    <row r="2" spans="2:6" s="190" customFormat="1" ht="7.15" customHeight="1" x14ac:dyDescent="0.45">
      <c r="B2" s="195"/>
      <c r="C2" s="219"/>
      <c r="D2" s="201"/>
      <c r="E2" s="208"/>
      <c r="F2" s="191"/>
    </row>
    <row r="3" spans="2:6" x14ac:dyDescent="0.45">
      <c r="B3" s="196"/>
      <c r="C3" s="308" t="s">
        <v>227</v>
      </c>
      <c r="D3" s="308"/>
      <c r="E3" s="209" t="s">
        <v>193</v>
      </c>
      <c r="F3" s="192"/>
    </row>
    <row r="4" spans="2:6" x14ac:dyDescent="0.45">
      <c r="B4" s="196"/>
      <c r="C4" s="220"/>
      <c r="D4" s="202"/>
      <c r="E4" s="210"/>
      <c r="F4" s="192"/>
    </row>
    <row r="5" spans="2:6" ht="67.5" x14ac:dyDescent="0.45">
      <c r="B5" s="196"/>
      <c r="C5" s="204">
        <v>1</v>
      </c>
      <c r="D5" s="203" t="s">
        <v>183</v>
      </c>
      <c r="E5" s="205" t="s">
        <v>194</v>
      </c>
      <c r="F5" s="192"/>
    </row>
    <row r="6" spans="2:6" x14ac:dyDescent="0.45">
      <c r="B6" s="196"/>
      <c r="C6" s="221"/>
      <c r="D6" s="41"/>
      <c r="E6" s="211"/>
      <c r="F6" s="192"/>
    </row>
    <row r="7" spans="2:6" ht="54" x14ac:dyDescent="0.45">
      <c r="B7" s="196"/>
      <c r="C7" s="204">
        <v>2</v>
      </c>
      <c r="D7" s="203" t="s">
        <v>184</v>
      </c>
      <c r="E7" s="205" t="s">
        <v>195</v>
      </c>
      <c r="F7" s="192"/>
    </row>
    <row r="8" spans="2:6" x14ac:dyDescent="0.45">
      <c r="B8" s="196"/>
      <c r="C8" s="221"/>
      <c r="D8" s="41"/>
      <c r="E8" s="211"/>
      <c r="F8" s="192"/>
    </row>
    <row r="9" spans="2:6" x14ac:dyDescent="0.45">
      <c r="B9" s="196"/>
      <c r="C9" s="221"/>
      <c r="D9" s="41"/>
      <c r="E9" s="211"/>
      <c r="F9" s="192"/>
    </row>
    <row r="10" spans="2:6" x14ac:dyDescent="0.45">
      <c r="B10" s="196"/>
      <c r="C10" s="222">
        <v>3</v>
      </c>
      <c r="D10" s="172" t="s">
        <v>185</v>
      </c>
      <c r="E10" s="206"/>
      <c r="F10" s="192"/>
    </row>
    <row r="11" spans="2:6" x14ac:dyDescent="0.45">
      <c r="B11" s="196"/>
      <c r="C11" s="222"/>
      <c r="D11" s="172" t="s">
        <v>250</v>
      </c>
      <c r="E11" s="206" t="s">
        <v>196</v>
      </c>
      <c r="F11" s="192"/>
    </row>
    <row r="12" spans="2:6" ht="40.5" x14ac:dyDescent="0.45">
      <c r="B12" s="196"/>
      <c r="C12" s="222"/>
      <c r="D12" s="172" t="s">
        <v>251</v>
      </c>
      <c r="E12" s="206" t="s">
        <v>197</v>
      </c>
      <c r="F12" s="192"/>
    </row>
    <row r="13" spans="2:6" x14ac:dyDescent="0.45">
      <c r="B13" s="196"/>
      <c r="C13" s="222"/>
      <c r="D13" s="172" t="s">
        <v>252</v>
      </c>
      <c r="E13" s="206" t="s">
        <v>196</v>
      </c>
      <c r="F13" s="192"/>
    </row>
    <row r="14" spans="2:6" ht="27" x14ac:dyDescent="0.45">
      <c r="B14" s="196"/>
      <c r="C14" s="222"/>
      <c r="D14" s="172" t="s">
        <v>253</v>
      </c>
      <c r="E14" s="206" t="s">
        <v>198</v>
      </c>
      <c r="F14" s="192"/>
    </row>
    <row r="15" spans="2:6" x14ac:dyDescent="0.45">
      <c r="B15" s="196"/>
      <c r="C15" s="222"/>
      <c r="D15" s="172" t="s">
        <v>254</v>
      </c>
      <c r="E15" s="206" t="s">
        <v>199</v>
      </c>
      <c r="F15" s="192"/>
    </row>
    <row r="16" spans="2:6" x14ac:dyDescent="0.45">
      <c r="B16" s="196"/>
      <c r="C16" s="221"/>
      <c r="D16" s="41"/>
      <c r="E16" s="211"/>
      <c r="F16" s="192"/>
    </row>
    <row r="17" spans="2:6" ht="54" x14ac:dyDescent="0.45">
      <c r="B17" s="196"/>
      <c r="C17" s="222">
        <v>4</v>
      </c>
      <c r="D17" s="172" t="s">
        <v>186</v>
      </c>
      <c r="E17" s="206" t="s">
        <v>228</v>
      </c>
      <c r="F17" s="192"/>
    </row>
    <row r="18" spans="2:6" x14ac:dyDescent="0.45">
      <c r="B18" s="196"/>
      <c r="C18" s="221"/>
      <c r="D18" s="41"/>
      <c r="E18" s="211"/>
      <c r="F18" s="192"/>
    </row>
    <row r="19" spans="2:6" ht="27" x14ac:dyDescent="0.45">
      <c r="B19" s="196"/>
      <c r="C19" s="222">
        <v>5</v>
      </c>
      <c r="D19" s="172" t="s">
        <v>187</v>
      </c>
      <c r="E19" s="206" t="s">
        <v>206</v>
      </c>
      <c r="F19" s="192"/>
    </row>
    <row r="20" spans="2:6" x14ac:dyDescent="0.45">
      <c r="B20" s="196"/>
      <c r="C20" s="221"/>
      <c r="D20" s="41"/>
      <c r="E20" s="211"/>
      <c r="F20" s="192"/>
    </row>
    <row r="21" spans="2:6" ht="27" x14ac:dyDescent="0.45">
      <c r="B21" s="196"/>
      <c r="C21" s="222">
        <v>6</v>
      </c>
      <c r="D21" s="172" t="s">
        <v>188</v>
      </c>
      <c r="E21" s="206"/>
      <c r="F21" s="192"/>
    </row>
    <row r="22" spans="2:6" x14ac:dyDescent="0.45">
      <c r="B22" s="196"/>
      <c r="C22" s="222"/>
      <c r="D22" s="172" t="s">
        <v>255</v>
      </c>
      <c r="E22" s="206" t="s">
        <v>200</v>
      </c>
      <c r="F22" s="192"/>
    </row>
    <row r="23" spans="2:6" x14ac:dyDescent="0.45">
      <c r="B23" s="196"/>
      <c r="C23" s="222"/>
      <c r="D23" s="172" t="s">
        <v>256</v>
      </c>
      <c r="E23" s="206" t="s">
        <v>229</v>
      </c>
      <c r="F23" s="192"/>
    </row>
    <row r="24" spans="2:6" ht="40.5" x14ac:dyDescent="0.45">
      <c r="B24" s="196"/>
      <c r="C24" s="222"/>
      <c r="D24" s="172" t="s">
        <v>257</v>
      </c>
      <c r="E24" s="206" t="s">
        <v>201</v>
      </c>
      <c r="F24" s="192"/>
    </row>
    <row r="25" spans="2:6" x14ac:dyDescent="0.45">
      <c r="B25" s="196"/>
      <c r="C25" s="222"/>
      <c r="D25" s="172" t="s">
        <v>258</v>
      </c>
      <c r="E25" s="206" t="s">
        <v>203</v>
      </c>
      <c r="F25" s="192"/>
    </row>
    <row r="26" spans="2:6" x14ac:dyDescent="0.45">
      <c r="B26" s="196"/>
      <c r="C26" s="222"/>
      <c r="D26" s="172" t="s">
        <v>259</v>
      </c>
      <c r="E26" s="206" t="s">
        <v>202</v>
      </c>
      <c r="F26" s="192"/>
    </row>
    <row r="27" spans="2:6" x14ac:dyDescent="0.45">
      <c r="B27" s="196"/>
      <c r="C27" s="221"/>
      <c r="D27" s="41"/>
      <c r="E27" s="211"/>
      <c r="F27" s="192"/>
    </row>
    <row r="28" spans="2:6" ht="27" x14ac:dyDescent="0.45">
      <c r="B28" s="196"/>
      <c r="C28" s="222">
        <v>7</v>
      </c>
      <c r="D28" s="172" t="s">
        <v>189</v>
      </c>
      <c r="E28" s="206"/>
      <c r="F28" s="192"/>
    </row>
    <row r="29" spans="2:6" x14ac:dyDescent="0.45">
      <c r="B29" s="196"/>
      <c r="C29" s="222"/>
      <c r="D29" s="172" t="s">
        <v>260</v>
      </c>
      <c r="E29" s="206" t="s">
        <v>204</v>
      </c>
      <c r="F29" s="192"/>
    </row>
    <row r="30" spans="2:6" ht="40.5" x14ac:dyDescent="0.45">
      <c r="B30" s="196"/>
      <c r="C30" s="222"/>
      <c r="D30" s="172" t="s">
        <v>261</v>
      </c>
      <c r="E30" s="206" t="s">
        <v>208</v>
      </c>
      <c r="F30" s="192"/>
    </row>
    <row r="31" spans="2:6" ht="27" x14ac:dyDescent="0.45">
      <c r="B31" s="196"/>
      <c r="C31" s="222"/>
      <c r="D31" s="172" t="s">
        <v>262</v>
      </c>
      <c r="E31" s="206" t="s">
        <v>230</v>
      </c>
      <c r="F31" s="192"/>
    </row>
    <row r="32" spans="2:6" ht="27" x14ac:dyDescent="0.45">
      <c r="B32" s="196"/>
      <c r="C32" s="222"/>
      <c r="D32" s="172" t="s">
        <v>263</v>
      </c>
      <c r="E32" s="206" t="s">
        <v>231</v>
      </c>
      <c r="F32" s="192"/>
    </row>
    <row r="33" spans="2:6" x14ac:dyDescent="0.45">
      <c r="B33" s="196"/>
      <c r="C33" s="222"/>
      <c r="D33" s="172" t="s">
        <v>264</v>
      </c>
      <c r="E33" s="206" t="s">
        <v>205</v>
      </c>
      <c r="F33" s="192"/>
    </row>
    <row r="34" spans="2:6" ht="27" x14ac:dyDescent="0.45">
      <c r="B34" s="196"/>
      <c r="C34" s="222"/>
      <c r="D34" s="172" t="s">
        <v>265</v>
      </c>
      <c r="E34" s="206" t="s">
        <v>232</v>
      </c>
      <c r="F34" s="192"/>
    </row>
    <row r="35" spans="2:6" x14ac:dyDescent="0.45">
      <c r="B35" s="196"/>
      <c r="C35" s="221"/>
      <c r="D35" s="41"/>
      <c r="E35" s="211"/>
      <c r="F35" s="192"/>
    </row>
    <row r="36" spans="2:6" ht="27" x14ac:dyDescent="0.45">
      <c r="B36" s="196"/>
      <c r="C36" s="222">
        <v>8</v>
      </c>
      <c r="D36" s="172" t="s">
        <v>190</v>
      </c>
      <c r="E36" s="206"/>
      <c r="F36" s="192"/>
    </row>
    <row r="37" spans="2:6" x14ac:dyDescent="0.45">
      <c r="B37" s="196"/>
      <c r="C37" s="222"/>
      <c r="D37" s="172" t="s">
        <v>266</v>
      </c>
      <c r="E37" s="206" t="s">
        <v>207</v>
      </c>
      <c r="F37" s="192"/>
    </row>
    <row r="38" spans="2:6" ht="27" x14ac:dyDescent="0.45">
      <c r="B38" s="196"/>
      <c r="C38" s="222"/>
      <c r="D38" s="172" t="s">
        <v>267</v>
      </c>
      <c r="E38" s="206" t="s">
        <v>233</v>
      </c>
      <c r="F38" s="192"/>
    </row>
    <row r="39" spans="2:6" x14ac:dyDescent="0.45">
      <c r="B39" s="196"/>
      <c r="C39" s="222"/>
      <c r="D39" s="172" t="s">
        <v>268</v>
      </c>
      <c r="E39" s="206"/>
      <c r="F39" s="192"/>
    </row>
    <row r="40" spans="2:6" ht="27" x14ac:dyDescent="0.45">
      <c r="B40" s="196"/>
      <c r="C40" s="222"/>
      <c r="D40" s="172" t="s">
        <v>269</v>
      </c>
      <c r="E40" s="206" t="s">
        <v>234</v>
      </c>
      <c r="F40" s="192"/>
    </row>
    <row r="41" spans="2:6" x14ac:dyDescent="0.45">
      <c r="B41" s="196"/>
      <c r="C41" s="222"/>
      <c r="D41" s="172" t="s">
        <v>270</v>
      </c>
      <c r="E41" s="206" t="s">
        <v>235</v>
      </c>
      <c r="F41" s="192"/>
    </row>
    <row r="42" spans="2:6" ht="27" x14ac:dyDescent="0.45">
      <c r="B42" s="196"/>
      <c r="C42" s="222"/>
      <c r="D42" s="172" t="s">
        <v>271</v>
      </c>
      <c r="E42" s="206" t="s">
        <v>236</v>
      </c>
      <c r="F42" s="192"/>
    </row>
    <row r="43" spans="2:6" ht="54" x14ac:dyDescent="0.45">
      <c r="B43" s="196"/>
      <c r="C43" s="222"/>
      <c r="D43" s="172" t="s">
        <v>272</v>
      </c>
      <c r="E43" s="206" t="s">
        <v>237</v>
      </c>
      <c r="F43" s="192"/>
    </row>
    <row r="44" spans="2:6" ht="27" x14ac:dyDescent="0.45">
      <c r="B44" s="196"/>
      <c r="C44" s="222"/>
      <c r="D44" s="172" t="s">
        <v>273</v>
      </c>
      <c r="E44" s="206" t="s">
        <v>238</v>
      </c>
      <c r="F44" s="192"/>
    </row>
    <row r="45" spans="2:6" ht="27" x14ac:dyDescent="0.45">
      <c r="B45" s="196"/>
      <c r="C45" s="222"/>
      <c r="D45" s="172" t="s">
        <v>274</v>
      </c>
      <c r="E45" s="206" t="s">
        <v>239</v>
      </c>
      <c r="F45" s="192"/>
    </row>
    <row r="46" spans="2:6" ht="27" x14ac:dyDescent="0.45">
      <c r="B46" s="196"/>
      <c r="C46" s="222"/>
      <c r="D46" s="172" t="s">
        <v>275</v>
      </c>
      <c r="E46" s="206" t="s">
        <v>240</v>
      </c>
      <c r="F46" s="192"/>
    </row>
    <row r="47" spans="2:6" x14ac:dyDescent="0.45">
      <c r="B47" s="196"/>
      <c r="C47" s="221"/>
      <c r="D47" s="41"/>
      <c r="E47" s="211"/>
      <c r="F47" s="192"/>
    </row>
    <row r="48" spans="2:6" ht="54" x14ac:dyDescent="0.45">
      <c r="B48" s="196"/>
      <c r="C48" s="223">
        <v>9</v>
      </c>
      <c r="D48" s="216" t="s">
        <v>191</v>
      </c>
      <c r="E48" s="217" t="s">
        <v>241</v>
      </c>
      <c r="F48" s="192"/>
    </row>
    <row r="49" spans="2:6" x14ac:dyDescent="0.45">
      <c r="B49" s="196"/>
      <c r="C49" s="221"/>
      <c r="D49" s="41"/>
      <c r="E49" s="211"/>
      <c r="F49" s="192"/>
    </row>
    <row r="50" spans="2:6" ht="27" x14ac:dyDescent="0.45">
      <c r="B50" s="196"/>
      <c r="C50" s="224">
        <v>10</v>
      </c>
      <c r="D50" s="37" t="s">
        <v>192</v>
      </c>
      <c r="E50" s="215"/>
      <c r="F50" s="192"/>
    </row>
    <row r="51" spans="2:6" ht="27" x14ac:dyDescent="0.45">
      <c r="B51" s="196"/>
      <c r="C51" s="224"/>
      <c r="D51" s="37" t="s">
        <v>243</v>
      </c>
      <c r="E51" s="309" t="s">
        <v>242</v>
      </c>
      <c r="F51" s="192"/>
    </row>
    <row r="52" spans="2:6" ht="27" x14ac:dyDescent="0.45">
      <c r="B52" s="196"/>
      <c r="C52" s="224"/>
      <c r="D52" s="37" t="s">
        <v>244</v>
      </c>
      <c r="E52" s="309"/>
      <c r="F52" s="192"/>
    </row>
    <row r="53" spans="2:6" ht="54" x14ac:dyDescent="0.45">
      <c r="B53" s="196"/>
      <c r="C53" s="224"/>
      <c r="D53" s="37" t="s">
        <v>245</v>
      </c>
      <c r="E53" s="309"/>
      <c r="F53" s="192"/>
    </row>
    <row r="54" spans="2:6" ht="27" x14ac:dyDescent="0.45">
      <c r="B54" s="196"/>
      <c r="C54" s="224"/>
      <c r="D54" s="37" t="s">
        <v>246</v>
      </c>
      <c r="E54" s="309"/>
      <c r="F54" s="192"/>
    </row>
    <row r="55" spans="2:6" ht="40.5" x14ac:dyDescent="0.45">
      <c r="B55" s="196"/>
      <c r="C55" s="224"/>
      <c r="D55" s="37" t="s">
        <v>247</v>
      </c>
      <c r="E55" s="309"/>
      <c r="F55" s="192"/>
    </row>
    <row r="56" spans="2:6" ht="40.5" x14ac:dyDescent="0.45">
      <c r="B56" s="196"/>
      <c r="C56" s="224"/>
      <c r="D56" s="37" t="s">
        <v>248</v>
      </c>
      <c r="E56" s="309"/>
      <c r="F56" s="192"/>
    </row>
    <row r="57" spans="2:6" x14ac:dyDescent="0.45">
      <c r="B57" s="196"/>
      <c r="C57" s="224"/>
      <c r="D57" s="37" t="s">
        <v>249</v>
      </c>
      <c r="E57" s="309"/>
      <c r="F57" s="192"/>
    </row>
    <row r="58" spans="2:6" s="190" customFormat="1" ht="14.65" thickBot="1" x14ac:dyDescent="0.5">
      <c r="B58" s="197"/>
      <c r="C58" s="225"/>
      <c r="D58" s="198"/>
      <c r="E58" s="212"/>
      <c r="F58" s="193"/>
    </row>
    <row r="59" spans="2:6" s="190" customFormat="1" x14ac:dyDescent="0.45">
      <c r="B59" s="194"/>
      <c r="C59" s="226"/>
      <c r="D59" s="194"/>
      <c r="E59" s="213"/>
    </row>
    <row r="60" spans="2:6" x14ac:dyDescent="0.45"/>
  </sheetData>
  <sheetProtection algorithmName="SHA-512" hashValue="5ei8GbOtRs6NRxtiF1Q5WYnzaSwowT3lpuo3JJqlzMj3VO0OKBs/NQWHw3UpTrPHTMpUK/h7/mzPh4b7yr/96Q==" saltValue="2ys4cUDwexrOrLgB9T1csQ==" spinCount="100000" sheet="1" objects="1" scenarios="1"/>
  <mergeCells count="2">
    <mergeCell ref="C3:D3"/>
    <mergeCell ref="E51:E5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topLeftCell="A5" zoomScale="90" zoomScaleNormal="90" workbookViewId="0">
      <selection activeCell="N35" sqref="N35"/>
    </sheetView>
  </sheetViews>
  <sheetFormatPr defaultColWidth="0" defaultRowHeight="13.5" zeroHeight="1" x14ac:dyDescent="0.35"/>
  <cols>
    <col min="1" max="1" width="2.59765625" style="125" customWidth="1"/>
    <col min="2" max="12" width="9.1328125" style="125" customWidth="1"/>
    <col min="13" max="13" width="2.59765625" style="125" customWidth="1"/>
    <col min="14" max="15" width="9.1328125" style="125" customWidth="1"/>
    <col min="16" max="16" width="2.59765625" style="125" customWidth="1"/>
    <col min="17" max="16384" width="9.1328125" style="125" hidden="1"/>
  </cols>
  <sheetData>
    <row r="1" spans="1:16" ht="13.9" thickBot="1" x14ac:dyDescent="0.4">
      <c r="A1" s="124"/>
      <c r="B1" s="124"/>
      <c r="C1" s="124"/>
      <c r="D1" s="124"/>
      <c r="E1" s="124"/>
      <c r="F1" s="124"/>
      <c r="G1" s="124"/>
      <c r="H1" s="124"/>
      <c r="I1" s="124"/>
      <c r="J1" s="124"/>
      <c r="K1" s="124"/>
      <c r="L1" s="124"/>
      <c r="M1" s="124"/>
      <c r="N1" s="124"/>
      <c r="O1" s="124"/>
      <c r="P1" s="124"/>
    </row>
    <row r="2" spans="1:16" ht="17.649999999999999" x14ac:dyDescent="0.5">
      <c r="A2" s="124"/>
      <c r="B2" s="310" t="s">
        <v>178</v>
      </c>
      <c r="C2" s="311"/>
      <c r="D2" s="311"/>
      <c r="E2" s="311"/>
      <c r="F2" s="311"/>
      <c r="G2" s="311"/>
      <c r="H2" s="311"/>
      <c r="I2" s="311"/>
      <c r="J2" s="311"/>
      <c r="K2" s="311"/>
      <c r="L2" s="311"/>
      <c r="M2" s="311"/>
      <c r="N2" s="311"/>
      <c r="O2" s="314"/>
      <c r="P2" s="124"/>
    </row>
    <row r="3" spans="1:16" x14ac:dyDescent="0.35">
      <c r="A3" s="124"/>
      <c r="B3" s="126"/>
      <c r="C3" s="127"/>
      <c r="D3" s="127"/>
      <c r="E3" s="127"/>
      <c r="F3" s="127"/>
      <c r="G3" s="127"/>
      <c r="H3" s="127"/>
      <c r="I3" s="127"/>
      <c r="J3" s="127"/>
      <c r="K3" s="127"/>
      <c r="L3" s="127"/>
      <c r="M3" s="127"/>
      <c r="N3" s="127"/>
      <c r="O3" s="132"/>
      <c r="P3" s="124"/>
    </row>
    <row r="4" spans="1:16" x14ac:dyDescent="0.35">
      <c r="A4" s="124"/>
      <c r="B4" s="126"/>
      <c r="C4" s="127"/>
      <c r="D4" s="127"/>
      <c r="E4" s="127"/>
      <c r="F4" s="127"/>
      <c r="G4" s="127"/>
      <c r="H4" s="127"/>
      <c r="I4" s="127"/>
      <c r="J4" s="127"/>
      <c r="K4" s="127"/>
      <c r="L4" s="127"/>
      <c r="M4" s="127"/>
      <c r="N4" s="127"/>
      <c r="O4" s="132"/>
      <c r="P4" s="124"/>
    </row>
    <row r="5" spans="1:16" x14ac:dyDescent="0.35">
      <c r="A5" s="124"/>
      <c r="B5" s="126"/>
      <c r="C5" s="127"/>
      <c r="D5" s="127"/>
      <c r="E5" s="127"/>
      <c r="F5" s="127"/>
      <c r="G5" s="127"/>
      <c r="H5" s="127"/>
      <c r="I5" s="127"/>
      <c r="J5" s="127"/>
      <c r="K5" s="127"/>
      <c r="L5" s="127"/>
      <c r="M5" s="127"/>
      <c r="N5" s="127"/>
      <c r="O5" s="132"/>
      <c r="P5" s="124"/>
    </row>
    <row r="6" spans="1:16" x14ac:dyDescent="0.35">
      <c r="A6" s="124"/>
      <c r="B6" s="126"/>
      <c r="C6" s="127"/>
      <c r="D6" s="127"/>
      <c r="E6" s="127"/>
      <c r="F6" s="127"/>
      <c r="G6" s="127"/>
      <c r="H6" s="127"/>
      <c r="I6" s="127"/>
      <c r="J6" s="127"/>
      <c r="K6" s="127"/>
      <c r="L6" s="127"/>
      <c r="M6" s="127"/>
      <c r="N6" s="127"/>
      <c r="O6" s="132"/>
      <c r="P6" s="124"/>
    </row>
    <row r="7" spans="1:16" x14ac:dyDescent="0.35">
      <c r="A7" s="124"/>
      <c r="B7" s="126"/>
      <c r="C7" s="127"/>
      <c r="D7" s="127"/>
      <c r="E7" s="127"/>
      <c r="F7" s="127"/>
      <c r="G7" s="127"/>
      <c r="H7" s="127"/>
      <c r="I7" s="127"/>
      <c r="J7" s="127"/>
      <c r="K7" s="127"/>
      <c r="L7" s="127"/>
      <c r="M7" s="127"/>
      <c r="N7" s="127"/>
      <c r="O7" s="132"/>
      <c r="P7" s="124"/>
    </row>
    <row r="8" spans="1:16" x14ac:dyDescent="0.35">
      <c r="A8" s="124"/>
      <c r="B8" s="126"/>
      <c r="C8" s="127"/>
      <c r="D8" s="127"/>
      <c r="E8" s="127"/>
      <c r="F8" s="127"/>
      <c r="G8" s="127"/>
      <c r="H8" s="127"/>
      <c r="I8" s="127"/>
      <c r="J8" s="127"/>
      <c r="K8" s="127"/>
      <c r="L8" s="127"/>
      <c r="M8" s="127"/>
      <c r="N8" s="127"/>
      <c r="O8" s="132"/>
      <c r="P8" s="124"/>
    </row>
    <row r="9" spans="1:16" x14ac:dyDescent="0.35">
      <c r="A9" s="124"/>
      <c r="B9" s="126"/>
      <c r="C9" s="127"/>
      <c r="D9" s="127"/>
      <c r="E9" s="127"/>
      <c r="F9" s="127"/>
      <c r="G9" s="127"/>
      <c r="H9" s="127"/>
      <c r="I9" s="127"/>
      <c r="J9" s="127"/>
      <c r="K9" s="127"/>
      <c r="L9" s="127"/>
      <c r="M9" s="127"/>
      <c r="N9" s="127"/>
      <c r="O9" s="132"/>
      <c r="P9" s="124"/>
    </row>
    <row r="10" spans="1:16" x14ac:dyDescent="0.35">
      <c r="A10" s="124"/>
      <c r="B10" s="126"/>
      <c r="C10" s="127"/>
      <c r="D10" s="127"/>
      <c r="E10" s="127"/>
      <c r="F10" s="127"/>
      <c r="G10" s="127"/>
      <c r="H10" s="127"/>
      <c r="I10" s="127"/>
      <c r="J10" s="127"/>
      <c r="K10" s="127"/>
      <c r="L10" s="127"/>
      <c r="M10" s="127"/>
      <c r="N10" s="127"/>
      <c r="O10" s="132"/>
      <c r="P10" s="124"/>
    </row>
    <row r="11" spans="1:16" x14ac:dyDescent="0.35">
      <c r="A11" s="124"/>
      <c r="B11" s="126"/>
      <c r="C11" s="127"/>
      <c r="D11" s="127"/>
      <c r="E11" s="127"/>
      <c r="F11" s="127"/>
      <c r="G11" s="127"/>
      <c r="H11" s="127"/>
      <c r="I11" s="127"/>
      <c r="J11" s="127"/>
      <c r="K11" s="127"/>
      <c r="L11" s="127"/>
      <c r="M11" s="127"/>
      <c r="N11" s="127"/>
      <c r="O11" s="132"/>
      <c r="P11" s="124"/>
    </row>
    <row r="12" spans="1:16" x14ac:dyDescent="0.35">
      <c r="A12" s="124"/>
      <c r="B12" s="126"/>
      <c r="C12" s="127"/>
      <c r="D12" s="127"/>
      <c r="E12" s="127"/>
      <c r="F12" s="127"/>
      <c r="G12" s="127"/>
      <c r="H12" s="127"/>
      <c r="I12" s="127"/>
      <c r="J12" s="127"/>
      <c r="K12" s="127"/>
      <c r="L12" s="127"/>
      <c r="M12" s="127"/>
      <c r="N12" s="127"/>
      <c r="O12" s="132"/>
      <c r="P12" s="124"/>
    </row>
    <row r="13" spans="1:16" x14ac:dyDescent="0.35">
      <c r="A13" s="124"/>
      <c r="B13" s="126"/>
      <c r="C13" s="127"/>
      <c r="D13" s="127"/>
      <c r="E13" s="127"/>
      <c r="F13" s="127"/>
      <c r="G13" s="127"/>
      <c r="H13" s="127"/>
      <c r="I13" s="127"/>
      <c r="J13" s="127"/>
      <c r="K13" s="127"/>
      <c r="L13" s="127"/>
      <c r="M13" s="127"/>
      <c r="N13" s="127"/>
      <c r="O13" s="132"/>
      <c r="P13" s="124"/>
    </row>
    <row r="14" spans="1:16" x14ac:dyDescent="0.35">
      <c r="A14" s="124"/>
      <c r="B14" s="126"/>
      <c r="C14" s="127"/>
      <c r="D14" s="127"/>
      <c r="E14" s="127"/>
      <c r="F14" s="127"/>
      <c r="G14" s="127"/>
      <c r="H14" s="127"/>
      <c r="I14" s="127"/>
      <c r="J14" s="127"/>
      <c r="K14" s="127"/>
      <c r="L14" s="127"/>
      <c r="M14" s="127"/>
      <c r="N14" s="127"/>
      <c r="O14" s="132"/>
      <c r="P14" s="124"/>
    </row>
    <row r="15" spans="1:16" x14ac:dyDescent="0.35">
      <c r="A15" s="124"/>
      <c r="B15" s="126"/>
      <c r="C15" s="127"/>
      <c r="D15" s="127"/>
      <c r="E15" s="127"/>
      <c r="F15" s="127"/>
      <c r="G15" s="127"/>
      <c r="H15" s="127"/>
      <c r="I15" s="127"/>
      <c r="J15" s="127"/>
      <c r="K15" s="127"/>
      <c r="L15" s="127"/>
      <c r="M15" s="127"/>
      <c r="N15" s="127"/>
      <c r="O15" s="132"/>
      <c r="P15" s="124"/>
    </row>
    <row r="16" spans="1:16" x14ac:dyDescent="0.35">
      <c r="A16" s="124"/>
      <c r="B16" s="126"/>
      <c r="C16" s="127"/>
      <c r="D16" s="127"/>
      <c r="E16" s="127"/>
      <c r="F16" s="127"/>
      <c r="G16" s="127"/>
      <c r="H16" s="127"/>
      <c r="I16" s="127"/>
      <c r="J16" s="127"/>
      <c r="K16" s="127"/>
      <c r="L16" s="127"/>
      <c r="M16" s="127"/>
      <c r="N16" s="127"/>
      <c r="O16" s="132"/>
      <c r="P16" s="124"/>
    </row>
    <row r="17" spans="1:16" x14ac:dyDescent="0.35">
      <c r="A17" s="124"/>
      <c r="B17" s="126"/>
      <c r="C17" s="127"/>
      <c r="D17" s="127"/>
      <c r="E17" s="127"/>
      <c r="F17" s="127"/>
      <c r="G17" s="127"/>
      <c r="H17" s="127"/>
      <c r="I17" s="127"/>
      <c r="J17" s="127"/>
      <c r="K17" s="127"/>
      <c r="L17" s="127"/>
      <c r="M17" s="127"/>
      <c r="N17" s="127"/>
      <c r="O17" s="132"/>
      <c r="P17" s="124"/>
    </row>
    <row r="18" spans="1:16" x14ac:dyDescent="0.35">
      <c r="A18" s="124"/>
      <c r="B18" s="126"/>
      <c r="C18" s="127"/>
      <c r="D18" s="127"/>
      <c r="E18" s="127"/>
      <c r="F18" s="127"/>
      <c r="G18" s="127"/>
      <c r="H18" s="127"/>
      <c r="I18" s="127"/>
      <c r="J18" s="127"/>
      <c r="K18" s="127"/>
      <c r="L18" s="127"/>
      <c r="M18" s="127"/>
      <c r="N18" s="127"/>
      <c r="O18" s="132"/>
      <c r="P18" s="124"/>
    </row>
    <row r="19" spans="1:16" x14ac:dyDescent="0.35">
      <c r="A19" s="124"/>
      <c r="B19" s="126"/>
      <c r="C19" s="127"/>
      <c r="D19" s="127"/>
      <c r="E19" s="127"/>
      <c r="F19" s="127"/>
      <c r="G19" s="127"/>
      <c r="H19" s="127"/>
      <c r="I19" s="127"/>
      <c r="J19" s="127"/>
      <c r="K19" s="127"/>
      <c r="L19" s="127"/>
      <c r="M19" s="127"/>
      <c r="N19" s="127"/>
      <c r="O19" s="132"/>
      <c r="P19" s="124"/>
    </row>
    <row r="20" spans="1:16" x14ac:dyDescent="0.35">
      <c r="A20" s="124"/>
      <c r="B20" s="126"/>
      <c r="C20" s="127"/>
      <c r="D20" s="127"/>
      <c r="E20" s="127"/>
      <c r="F20" s="127"/>
      <c r="G20" s="127"/>
      <c r="H20" s="127"/>
      <c r="I20" s="127"/>
      <c r="J20" s="127"/>
      <c r="K20" s="127"/>
      <c r="L20" s="127"/>
      <c r="M20" s="127"/>
      <c r="N20" s="127"/>
      <c r="O20" s="132"/>
      <c r="P20" s="124"/>
    </row>
    <row r="21" spans="1:16" x14ac:dyDescent="0.35">
      <c r="A21" s="124"/>
      <c r="B21" s="126"/>
      <c r="C21" s="127"/>
      <c r="D21" s="127"/>
      <c r="E21" s="127"/>
      <c r="F21" s="127"/>
      <c r="G21" s="127"/>
      <c r="H21" s="127"/>
      <c r="I21" s="127"/>
      <c r="J21" s="127"/>
      <c r="K21" s="127"/>
      <c r="L21" s="127"/>
      <c r="M21" s="127"/>
      <c r="N21" s="127"/>
      <c r="O21" s="132"/>
      <c r="P21" s="124"/>
    </row>
    <row r="22" spans="1:16" x14ac:dyDescent="0.35">
      <c r="A22" s="124"/>
      <c r="B22" s="126"/>
      <c r="C22" s="127"/>
      <c r="D22" s="127"/>
      <c r="E22" s="127"/>
      <c r="F22" s="127"/>
      <c r="G22" s="127"/>
      <c r="H22" s="127"/>
      <c r="I22" s="127"/>
      <c r="J22" s="127"/>
      <c r="K22" s="127"/>
      <c r="L22" s="127"/>
      <c r="M22" s="127"/>
      <c r="N22" s="127"/>
      <c r="O22" s="132"/>
      <c r="P22" s="124"/>
    </row>
    <row r="23" spans="1:16" x14ac:dyDescent="0.35">
      <c r="A23" s="124"/>
      <c r="B23" s="126"/>
      <c r="C23" s="127"/>
      <c r="D23" s="127"/>
      <c r="E23" s="127"/>
      <c r="F23" s="127"/>
      <c r="G23" s="127"/>
      <c r="H23" s="127"/>
      <c r="I23" s="127"/>
      <c r="J23" s="127"/>
      <c r="K23" s="127"/>
      <c r="L23" s="127"/>
      <c r="M23" s="127"/>
      <c r="N23" s="127"/>
      <c r="O23" s="132"/>
      <c r="P23" s="124"/>
    </row>
    <row r="24" spans="1:16" x14ac:dyDescent="0.35">
      <c r="A24" s="124"/>
      <c r="B24" s="126"/>
      <c r="C24" s="127"/>
      <c r="D24" s="127"/>
      <c r="E24" s="127"/>
      <c r="F24" s="127"/>
      <c r="G24" s="127"/>
      <c r="H24" s="127"/>
      <c r="I24" s="127"/>
      <c r="J24" s="127"/>
      <c r="K24" s="127"/>
      <c r="L24" s="127"/>
      <c r="M24" s="127"/>
      <c r="N24" s="127"/>
      <c r="O24" s="132"/>
      <c r="P24" s="124"/>
    </row>
    <row r="25" spans="1:16" x14ac:dyDescent="0.35">
      <c r="A25" s="124"/>
      <c r="B25" s="126"/>
      <c r="C25" s="127"/>
      <c r="D25" s="127"/>
      <c r="E25" s="127"/>
      <c r="F25" s="127"/>
      <c r="G25" s="127"/>
      <c r="H25" s="127"/>
      <c r="I25" s="127"/>
      <c r="J25" s="127"/>
      <c r="K25" s="127"/>
      <c r="L25" s="127"/>
      <c r="M25" s="127"/>
      <c r="N25" s="127"/>
      <c r="O25" s="132"/>
      <c r="P25" s="124"/>
    </row>
    <row r="26" spans="1:16" x14ac:dyDescent="0.35">
      <c r="A26" s="124"/>
      <c r="B26" s="126"/>
      <c r="C26" s="127"/>
      <c r="D26" s="127"/>
      <c r="E26" s="127"/>
      <c r="F26" s="127"/>
      <c r="G26" s="127"/>
      <c r="H26" s="127"/>
      <c r="I26" s="127"/>
      <c r="J26" s="127"/>
      <c r="K26" s="127"/>
      <c r="L26" s="127"/>
      <c r="M26" s="127"/>
      <c r="N26" s="127"/>
      <c r="O26" s="132"/>
      <c r="P26" s="124"/>
    </row>
    <row r="27" spans="1:16" x14ac:dyDescent="0.35">
      <c r="A27" s="124"/>
      <c r="B27" s="126"/>
      <c r="C27" s="127"/>
      <c r="D27" s="127"/>
      <c r="E27" s="127"/>
      <c r="F27" s="127"/>
      <c r="G27" s="127"/>
      <c r="H27" s="127"/>
      <c r="I27" s="127"/>
      <c r="J27" s="127"/>
      <c r="K27" s="127"/>
      <c r="L27" s="127"/>
      <c r="M27" s="127"/>
      <c r="N27" s="127"/>
      <c r="O27" s="132"/>
      <c r="P27" s="124"/>
    </row>
    <row r="28" spans="1:16" x14ac:dyDescent="0.35">
      <c r="A28" s="124"/>
      <c r="B28" s="126"/>
      <c r="C28" s="127"/>
      <c r="D28" s="127"/>
      <c r="E28" s="127"/>
      <c r="F28" s="127"/>
      <c r="G28" s="127"/>
      <c r="H28" s="127"/>
      <c r="I28" s="127"/>
      <c r="J28" s="127"/>
      <c r="K28" s="127"/>
      <c r="L28" s="127"/>
      <c r="M28" s="127"/>
      <c r="N28" s="127"/>
      <c r="O28" s="132"/>
      <c r="P28" s="124"/>
    </row>
    <row r="29" spans="1:16" x14ac:dyDescent="0.35">
      <c r="A29" s="124"/>
      <c r="B29" s="126"/>
      <c r="C29" s="127"/>
      <c r="D29" s="127"/>
      <c r="E29" s="127"/>
      <c r="F29" s="127"/>
      <c r="G29" s="127"/>
      <c r="H29" s="127"/>
      <c r="I29" s="127"/>
      <c r="J29" s="127"/>
      <c r="K29" s="127"/>
      <c r="L29" s="127"/>
      <c r="M29" s="127"/>
      <c r="N29" s="127"/>
      <c r="O29" s="132"/>
      <c r="P29" s="124"/>
    </row>
    <row r="30" spans="1:16" x14ac:dyDescent="0.35">
      <c r="A30" s="124"/>
      <c r="B30" s="126"/>
      <c r="C30" s="127"/>
      <c r="D30" s="127"/>
      <c r="E30" s="127"/>
      <c r="F30" s="127"/>
      <c r="G30" s="127"/>
      <c r="H30" s="127"/>
      <c r="I30" s="127"/>
      <c r="J30" s="127"/>
      <c r="K30" s="127"/>
      <c r="L30" s="127"/>
      <c r="M30" s="127"/>
      <c r="N30" s="127"/>
      <c r="O30" s="132"/>
      <c r="P30" s="124"/>
    </row>
    <row r="31" spans="1:16" x14ac:dyDescent="0.35">
      <c r="A31" s="124"/>
      <c r="B31" s="126"/>
      <c r="C31" s="127"/>
      <c r="D31" s="127"/>
      <c r="E31" s="127"/>
      <c r="F31" s="127"/>
      <c r="G31" s="127"/>
      <c r="H31" s="127"/>
      <c r="I31" s="127"/>
      <c r="J31" s="127"/>
      <c r="K31" s="127"/>
      <c r="L31" s="127"/>
      <c r="M31" s="127"/>
      <c r="N31" s="127"/>
      <c r="O31" s="132"/>
      <c r="P31" s="124"/>
    </row>
    <row r="32" spans="1:16" x14ac:dyDescent="0.35">
      <c r="A32" s="124"/>
      <c r="B32" s="126"/>
      <c r="C32" s="127"/>
      <c r="D32" s="127"/>
      <c r="E32" s="127"/>
      <c r="F32" s="127"/>
      <c r="G32" s="127"/>
      <c r="H32" s="127"/>
      <c r="I32" s="127"/>
      <c r="J32" s="127"/>
      <c r="K32" s="127"/>
      <c r="L32" s="127"/>
      <c r="M32" s="127"/>
      <c r="N32" s="127"/>
      <c r="O32" s="132"/>
      <c r="P32" s="124"/>
    </row>
    <row r="33" spans="1:16" x14ac:dyDescent="0.35">
      <c r="A33" s="124"/>
      <c r="B33" s="126"/>
      <c r="C33" s="127"/>
      <c r="D33" s="127"/>
      <c r="E33" s="127"/>
      <c r="F33" s="127"/>
      <c r="G33" s="127"/>
      <c r="H33" s="127"/>
      <c r="I33" s="127"/>
      <c r="J33" s="127"/>
      <c r="K33" s="127"/>
      <c r="L33" s="127"/>
      <c r="M33" s="127"/>
      <c r="N33" s="127"/>
      <c r="O33" s="132"/>
      <c r="P33" s="124"/>
    </row>
    <row r="34" spans="1:16" x14ac:dyDescent="0.35">
      <c r="A34" s="124"/>
      <c r="B34" s="126"/>
      <c r="C34" s="127"/>
      <c r="D34" s="127"/>
      <c r="E34" s="127"/>
      <c r="F34" s="127"/>
      <c r="G34" s="127"/>
      <c r="H34" s="127"/>
      <c r="I34" s="127"/>
      <c r="J34" s="127"/>
      <c r="K34" s="127"/>
      <c r="L34" s="127"/>
      <c r="M34" s="127"/>
      <c r="N34" s="127"/>
      <c r="O34" s="132"/>
      <c r="P34" s="124"/>
    </row>
    <row r="35" spans="1:16" x14ac:dyDescent="0.35">
      <c r="A35" s="124"/>
      <c r="B35" s="126"/>
      <c r="C35" s="127"/>
      <c r="D35" s="127"/>
      <c r="E35" s="127"/>
      <c r="F35" s="127"/>
      <c r="G35" s="127"/>
      <c r="H35" s="127"/>
      <c r="I35" s="127"/>
      <c r="J35" s="127"/>
      <c r="K35" s="127"/>
      <c r="L35" s="127"/>
      <c r="M35" s="127"/>
      <c r="N35" s="127"/>
      <c r="O35" s="132"/>
      <c r="P35" s="124"/>
    </row>
    <row r="36" spans="1:16" ht="13.9" thickBot="1" x14ac:dyDescent="0.4">
      <c r="A36" s="124"/>
      <c r="B36" s="128"/>
      <c r="C36" s="129"/>
      <c r="D36" s="129"/>
      <c r="E36" s="129"/>
      <c r="F36" s="129"/>
      <c r="G36" s="129"/>
      <c r="H36" s="129"/>
      <c r="I36" s="129"/>
      <c r="J36" s="129"/>
      <c r="K36" s="129"/>
      <c r="L36" s="129"/>
      <c r="M36" s="129"/>
      <c r="N36" s="129"/>
      <c r="O36" s="133"/>
      <c r="P36" s="124"/>
    </row>
    <row r="37" spans="1:16" ht="13.9" thickBot="1" x14ac:dyDescent="0.4">
      <c r="A37" s="124"/>
      <c r="B37" s="124"/>
      <c r="C37" s="124"/>
      <c r="D37" s="124"/>
      <c r="E37" s="124"/>
      <c r="F37" s="124"/>
      <c r="G37" s="124"/>
      <c r="H37" s="124"/>
      <c r="I37" s="124"/>
      <c r="J37" s="124"/>
      <c r="K37" s="124"/>
      <c r="L37" s="124"/>
      <c r="M37" s="124"/>
      <c r="N37" s="124"/>
      <c r="O37" s="124"/>
      <c r="P37" s="124"/>
    </row>
    <row r="38" spans="1:16" ht="17.649999999999999" x14ac:dyDescent="0.5">
      <c r="A38" s="124"/>
      <c r="B38" s="310" t="s">
        <v>177</v>
      </c>
      <c r="C38" s="311"/>
      <c r="D38" s="311"/>
      <c r="E38" s="311"/>
      <c r="F38" s="311"/>
      <c r="G38" s="311"/>
      <c r="H38" s="311"/>
      <c r="I38" s="311"/>
      <c r="J38" s="311"/>
      <c r="K38" s="311"/>
      <c r="L38" s="311"/>
      <c r="M38" s="130"/>
      <c r="N38" s="130"/>
      <c r="O38" s="131"/>
      <c r="P38" s="124"/>
    </row>
    <row r="39" spans="1:16" ht="28.6" customHeight="1" x14ac:dyDescent="0.35">
      <c r="A39" s="124"/>
      <c r="B39" s="312" t="s">
        <v>180</v>
      </c>
      <c r="C39" s="313"/>
      <c r="D39" s="313"/>
      <c r="E39" s="313"/>
      <c r="F39" s="313"/>
      <c r="G39" s="313"/>
      <c r="H39" s="313"/>
      <c r="I39" s="313"/>
      <c r="J39" s="313"/>
      <c r="K39" s="313"/>
      <c r="L39" s="313"/>
      <c r="M39" s="127"/>
      <c r="N39" s="127"/>
      <c r="O39" s="132"/>
      <c r="P39" s="124"/>
    </row>
    <row r="40" spans="1:16" x14ac:dyDescent="0.35">
      <c r="A40" s="124"/>
      <c r="B40" s="126"/>
      <c r="C40" s="127"/>
      <c r="D40" s="127"/>
      <c r="E40" s="127"/>
      <c r="F40" s="127"/>
      <c r="G40" s="127"/>
      <c r="H40" s="127"/>
      <c r="I40" s="127"/>
      <c r="J40" s="127"/>
      <c r="K40" s="127"/>
      <c r="L40" s="127"/>
      <c r="M40" s="127"/>
      <c r="N40" s="127"/>
      <c r="O40" s="132"/>
      <c r="P40" s="124"/>
    </row>
    <row r="41" spans="1:16" x14ac:dyDescent="0.35">
      <c r="A41" s="124"/>
      <c r="B41" s="126"/>
      <c r="C41" s="127"/>
      <c r="D41" s="127"/>
      <c r="E41" s="127"/>
      <c r="F41" s="127"/>
      <c r="G41" s="127"/>
      <c r="H41" s="127"/>
      <c r="I41" s="127"/>
      <c r="J41" s="127"/>
      <c r="K41" s="127"/>
      <c r="L41" s="127"/>
      <c r="M41" s="127"/>
      <c r="N41" s="127"/>
      <c r="O41" s="132"/>
      <c r="P41" s="124"/>
    </row>
    <row r="42" spans="1:16" x14ac:dyDescent="0.35">
      <c r="A42" s="124"/>
      <c r="B42" s="126"/>
      <c r="C42" s="127"/>
      <c r="D42" s="127"/>
      <c r="E42" s="127"/>
      <c r="F42" s="127"/>
      <c r="G42" s="127"/>
      <c r="H42" s="127"/>
      <c r="I42" s="127"/>
      <c r="J42" s="127"/>
      <c r="K42" s="127"/>
      <c r="L42" s="127"/>
      <c r="M42" s="127"/>
      <c r="N42" s="127"/>
      <c r="O42" s="132"/>
      <c r="P42" s="124"/>
    </row>
    <row r="43" spans="1:16" x14ac:dyDescent="0.35">
      <c r="A43" s="124"/>
      <c r="B43" s="126"/>
      <c r="C43" s="127"/>
      <c r="D43" s="127"/>
      <c r="E43" s="127"/>
      <c r="F43" s="127"/>
      <c r="G43" s="127"/>
      <c r="H43" s="127"/>
      <c r="I43" s="127"/>
      <c r="J43" s="127"/>
      <c r="K43" s="127"/>
      <c r="L43" s="127"/>
      <c r="M43" s="127"/>
      <c r="N43" s="127"/>
      <c r="O43" s="132"/>
      <c r="P43" s="124"/>
    </row>
    <row r="44" spans="1:16" x14ac:dyDescent="0.35">
      <c r="A44" s="124"/>
      <c r="B44" s="126"/>
      <c r="C44" s="127"/>
      <c r="D44" s="127"/>
      <c r="E44" s="127"/>
      <c r="F44" s="127"/>
      <c r="G44" s="127"/>
      <c r="H44" s="127"/>
      <c r="I44" s="127"/>
      <c r="J44" s="127"/>
      <c r="K44" s="127"/>
      <c r="L44" s="127"/>
      <c r="M44" s="127"/>
      <c r="N44" s="127"/>
      <c r="O44" s="132"/>
      <c r="P44" s="124"/>
    </row>
    <row r="45" spans="1:16" x14ac:dyDescent="0.35">
      <c r="A45" s="124"/>
      <c r="B45" s="126"/>
      <c r="C45" s="127"/>
      <c r="D45" s="127"/>
      <c r="E45" s="127"/>
      <c r="F45" s="127"/>
      <c r="G45" s="127"/>
      <c r="H45" s="127"/>
      <c r="I45" s="127"/>
      <c r="J45" s="127"/>
      <c r="K45" s="127"/>
      <c r="L45" s="127"/>
      <c r="M45" s="127"/>
      <c r="N45" s="127"/>
      <c r="O45" s="132"/>
      <c r="P45" s="124"/>
    </row>
    <row r="46" spans="1:16" x14ac:dyDescent="0.35">
      <c r="A46" s="124"/>
      <c r="B46" s="126"/>
      <c r="C46" s="127"/>
      <c r="D46" s="127"/>
      <c r="E46" s="127"/>
      <c r="F46" s="127"/>
      <c r="G46" s="127"/>
      <c r="H46" s="127"/>
      <c r="I46" s="127"/>
      <c r="J46" s="127"/>
      <c r="K46" s="127"/>
      <c r="L46" s="127"/>
      <c r="M46" s="127"/>
      <c r="N46" s="127"/>
      <c r="O46" s="132"/>
      <c r="P46" s="124"/>
    </row>
    <row r="47" spans="1:16" x14ac:dyDescent="0.35">
      <c r="A47" s="124"/>
      <c r="B47" s="126"/>
      <c r="C47" s="127"/>
      <c r="D47" s="127"/>
      <c r="E47" s="127"/>
      <c r="F47" s="127"/>
      <c r="G47" s="127"/>
      <c r="H47" s="127"/>
      <c r="I47" s="127"/>
      <c r="J47" s="127"/>
      <c r="K47" s="127"/>
      <c r="L47" s="127"/>
      <c r="M47" s="127"/>
      <c r="N47" s="127"/>
      <c r="O47" s="132"/>
      <c r="P47" s="124"/>
    </row>
    <row r="48" spans="1:16" x14ac:dyDescent="0.35">
      <c r="A48" s="124"/>
      <c r="B48" s="126"/>
      <c r="C48" s="127"/>
      <c r="D48" s="127"/>
      <c r="E48" s="127"/>
      <c r="F48" s="127"/>
      <c r="G48" s="127"/>
      <c r="H48" s="127"/>
      <c r="I48" s="127"/>
      <c r="J48" s="127"/>
      <c r="K48" s="127"/>
      <c r="L48" s="127"/>
      <c r="M48" s="127"/>
      <c r="N48" s="127"/>
      <c r="O48" s="132"/>
      <c r="P48" s="124"/>
    </row>
    <row r="49" spans="1:16" x14ac:dyDescent="0.35">
      <c r="A49" s="124"/>
      <c r="B49" s="126"/>
      <c r="C49" s="127"/>
      <c r="D49" s="127"/>
      <c r="E49" s="127"/>
      <c r="F49" s="127"/>
      <c r="G49" s="127"/>
      <c r="H49" s="127"/>
      <c r="I49" s="127"/>
      <c r="J49" s="127"/>
      <c r="K49" s="127"/>
      <c r="L49" s="127"/>
      <c r="M49" s="127"/>
      <c r="N49" s="127"/>
      <c r="O49" s="132"/>
      <c r="P49" s="124"/>
    </row>
    <row r="50" spans="1:16" x14ac:dyDescent="0.35">
      <c r="A50" s="124"/>
      <c r="B50" s="126"/>
      <c r="C50" s="127"/>
      <c r="D50" s="127"/>
      <c r="E50" s="127"/>
      <c r="F50" s="127"/>
      <c r="G50" s="127"/>
      <c r="H50" s="127"/>
      <c r="I50" s="127"/>
      <c r="J50" s="127"/>
      <c r="K50" s="127"/>
      <c r="L50" s="127"/>
      <c r="M50" s="127"/>
      <c r="N50" s="127"/>
      <c r="O50" s="132"/>
      <c r="P50" s="124"/>
    </row>
    <row r="51" spans="1:16" x14ac:dyDescent="0.35">
      <c r="A51" s="124"/>
      <c r="B51" s="126"/>
      <c r="C51" s="127"/>
      <c r="D51" s="127"/>
      <c r="E51" s="127"/>
      <c r="F51" s="127"/>
      <c r="G51" s="127"/>
      <c r="H51" s="127"/>
      <c r="I51" s="127"/>
      <c r="J51" s="127"/>
      <c r="K51" s="127"/>
      <c r="L51" s="127"/>
      <c r="M51" s="127"/>
      <c r="N51" s="127"/>
      <c r="O51" s="132"/>
      <c r="P51" s="124"/>
    </row>
    <row r="52" spans="1:16" x14ac:dyDescent="0.35">
      <c r="A52" s="124"/>
      <c r="B52" s="126"/>
      <c r="C52" s="127"/>
      <c r="D52" s="127"/>
      <c r="E52" s="127"/>
      <c r="F52" s="127"/>
      <c r="G52" s="127"/>
      <c r="H52" s="127"/>
      <c r="I52" s="127"/>
      <c r="J52" s="127"/>
      <c r="K52" s="127"/>
      <c r="L52" s="127"/>
      <c r="M52" s="127"/>
      <c r="N52" s="127"/>
      <c r="O52" s="132"/>
      <c r="P52" s="124"/>
    </row>
    <row r="53" spans="1:16" x14ac:dyDescent="0.35">
      <c r="A53" s="124"/>
      <c r="B53" s="126"/>
      <c r="C53" s="127"/>
      <c r="D53" s="127"/>
      <c r="E53" s="127"/>
      <c r="F53" s="127"/>
      <c r="G53" s="127"/>
      <c r="H53" s="127"/>
      <c r="I53" s="127"/>
      <c r="J53" s="127"/>
      <c r="K53" s="127"/>
      <c r="L53" s="127"/>
      <c r="M53" s="127"/>
      <c r="N53" s="127"/>
      <c r="O53" s="132"/>
      <c r="P53" s="124"/>
    </row>
    <row r="54" spans="1:16" x14ac:dyDescent="0.35">
      <c r="A54" s="124"/>
      <c r="B54" s="126"/>
      <c r="C54" s="127"/>
      <c r="D54" s="127"/>
      <c r="E54" s="127"/>
      <c r="F54" s="127"/>
      <c r="G54" s="127"/>
      <c r="H54" s="127"/>
      <c r="I54" s="127"/>
      <c r="J54" s="127"/>
      <c r="K54" s="127"/>
      <c r="L54" s="127"/>
      <c r="M54" s="127"/>
      <c r="N54" s="127"/>
      <c r="O54" s="132"/>
      <c r="P54" s="124"/>
    </row>
    <row r="55" spans="1:16" x14ac:dyDescent="0.35">
      <c r="A55" s="124"/>
      <c r="B55" s="126"/>
      <c r="C55" s="127"/>
      <c r="D55" s="127"/>
      <c r="E55" s="127"/>
      <c r="F55" s="127"/>
      <c r="G55" s="127"/>
      <c r="H55" s="127"/>
      <c r="I55" s="127"/>
      <c r="J55" s="127"/>
      <c r="K55" s="127"/>
      <c r="L55" s="127"/>
      <c r="M55" s="127"/>
      <c r="N55" s="127"/>
      <c r="O55" s="132"/>
      <c r="P55" s="124"/>
    </row>
    <row r="56" spans="1:16" x14ac:dyDescent="0.35">
      <c r="A56" s="124"/>
      <c r="B56" s="126"/>
      <c r="C56" s="127"/>
      <c r="D56" s="127"/>
      <c r="E56" s="127"/>
      <c r="F56" s="127"/>
      <c r="G56" s="127"/>
      <c r="H56" s="127"/>
      <c r="I56" s="127"/>
      <c r="J56" s="127"/>
      <c r="K56" s="127"/>
      <c r="L56" s="127"/>
      <c r="M56" s="127"/>
      <c r="N56" s="127"/>
      <c r="O56" s="132"/>
      <c r="P56" s="124"/>
    </row>
    <row r="57" spans="1:16" x14ac:dyDescent="0.35">
      <c r="A57" s="124"/>
      <c r="B57" s="126"/>
      <c r="C57" s="127"/>
      <c r="D57" s="127"/>
      <c r="E57" s="127"/>
      <c r="F57" s="127"/>
      <c r="G57" s="127"/>
      <c r="H57" s="127"/>
      <c r="I57" s="127"/>
      <c r="J57" s="127"/>
      <c r="K57" s="127"/>
      <c r="L57" s="127"/>
      <c r="M57" s="127"/>
      <c r="N57" s="127"/>
      <c r="O57" s="132"/>
      <c r="P57" s="124"/>
    </row>
    <row r="58" spans="1:16" x14ac:dyDescent="0.35">
      <c r="A58" s="124"/>
      <c r="B58" s="126"/>
      <c r="C58" s="127"/>
      <c r="D58" s="127"/>
      <c r="E58" s="127"/>
      <c r="F58" s="127"/>
      <c r="G58" s="127"/>
      <c r="H58" s="127"/>
      <c r="I58" s="127"/>
      <c r="J58" s="127"/>
      <c r="K58" s="127"/>
      <c r="L58" s="127"/>
      <c r="M58" s="127"/>
      <c r="N58" s="127"/>
      <c r="O58" s="132"/>
      <c r="P58" s="124"/>
    </row>
    <row r="59" spans="1:16" x14ac:dyDescent="0.35">
      <c r="A59" s="124"/>
      <c r="B59" s="126"/>
      <c r="C59" s="127"/>
      <c r="D59" s="127"/>
      <c r="E59" s="127"/>
      <c r="F59" s="127"/>
      <c r="G59" s="127"/>
      <c r="H59" s="127"/>
      <c r="I59" s="127"/>
      <c r="J59" s="127"/>
      <c r="K59" s="127"/>
      <c r="L59" s="127"/>
      <c r="M59" s="127"/>
      <c r="N59" s="127"/>
      <c r="O59" s="132"/>
      <c r="P59" s="124"/>
    </row>
    <row r="60" spans="1:16" x14ac:dyDescent="0.35">
      <c r="A60" s="124"/>
      <c r="B60" s="126"/>
      <c r="C60" s="127"/>
      <c r="D60" s="127"/>
      <c r="E60" s="127"/>
      <c r="F60" s="127"/>
      <c r="G60" s="127"/>
      <c r="H60" s="127"/>
      <c r="I60" s="127"/>
      <c r="J60" s="127"/>
      <c r="K60" s="127"/>
      <c r="L60" s="127"/>
      <c r="M60" s="127"/>
      <c r="N60" s="127"/>
      <c r="O60" s="132"/>
      <c r="P60" s="124"/>
    </row>
    <row r="61" spans="1:16" x14ac:dyDescent="0.35">
      <c r="A61" s="124"/>
      <c r="B61" s="126"/>
      <c r="C61" s="127"/>
      <c r="D61" s="127"/>
      <c r="E61" s="127"/>
      <c r="F61" s="127"/>
      <c r="G61" s="127"/>
      <c r="H61" s="127"/>
      <c r="I61" s="127"/>
      <c r="J61" s="127"/>
      <c r="K61" s="127"/>
      <c r="L61" s="127"/>
      <c r="M61" s="127"/>
      <c r="N61" s="127"/>
      <c r="O61" s="132"/>
      <c r="P61" s="124"/>
    </row>
    <row r="62" spans="1:16" x14ac:dyDescent="0.35">
      <c r="A62" s="124"/>
      <c r="B62" s="126"/>
      <c r="C62" s="127"/>
      <c r="D62" s="127"/>
      <c r="E62" s="127"/>
      <c r="F62" s="127"/>
      <c r="G62" s="127"/>
      <c r="H62" s="127"/>
      <c r="I62" s="127"/>
      <c r="J62" s="127"/>
      <c r="K62" s="127"/>
      <c r="L62" s="127"/>
      <c r="M62" s="127"/>
      <c r="N62" s="127"/>
      <c r="O62" s="132"/>
      <c r="P62" s="124"/>
    </row>
    <row r="63" spans="1:16" x14ac:dyDescent="0.35">
      <c r="A63" s="124"/>
      <c r="B63" s="126"/>
      <c r="C63" s="127"/>
      <c r="D63" s="127"/>
      <c r="E63" s="127"/>
      <c r="F63" s="127"/>
      <c r="G63" s="127"/>
      <c r="H63" s="127"/>
      <c r="I63" s="127"/>
      <c r="J63" s="127"/>
      <c r="K63" s="127"/>
      <c r="L63" s="127"/>
      <c r="M63" s="127"/>
      <c r="N63" s="127"/>
      <c r="O63" s="132"/>
      <c r="P63" s="124"/>
    </row>
    <row r="64" spans="1:16" x14ac:dyDescent="0.35">
      <c r="A64" s="124"/>
      <c r="B64" s="126"/>
      <c r="C64" s="127"/>
      <c r="D64" s="127"/>
      <c r="E64" s="127"/>
      <c r="F64" s="127"/>
      <c r="G64" s="127"/>
      <c r="H64" s="127"/>
      <c r="I64" s="127"/>
      <c r="J64" s="127"/>
      <c r="K64" s="127"/>
      <c r="L64" s="127"/>
      <c r="M64" s="127"/>
      <c r="N64" s="127"/>
      <c r="O64" s="132"/>
      <c r="P64" s="124"/>
    </row>
    <row r="65" spans="1:16" x14ac:dyDescent="0.35">
      <c r="A65" s="124"/>
      <c r="B65" s="126"/>
      <c r="C65" s="127"/>
      <c r="D65" s="127"/>
      <c r="E65" s="127"/>
      <c r="F65" s="127"/>
      <c r="G65" s="127"/>
      <c r="H65" s="127"/>
      <c r="I65" s="127"/>
      <c r="J65" s="127"/>
      <c r="K65" s="127"/>
      <c r="L65" s="127"/>
      <c r="M65" s="127"/>
      <c r="N65" s="127"/>
      <c r="O65" s="132"/>
      <c r="P65" s="124"/>
    </row>
    <row r="66" spans="1:16" x14ac:dyDescent="0.35">
      <c r="A66" s="124"/>
      <c r="B66" s="126"/>
      <c r="C66" s="127"/>
      <c r="D66" s="127"/>
      <c r="E66" s="127"/>
      <c r="F66" s="127"/>
      <c r="G66" s="127"/>
      <c r="H66" s="127"/>
      <c r="I66" s="127"/>
      <c r="J66" s="127"/>
      <c r="K66" s="127"/>
      <c r="L66" s="127"/>
      <c r="M66" s="127"/>
      <c r="N66" s="127"/>
      <c r="O66" s="132"/>
      <c r="P66" s="124"/>
    </row>
    <row r="67" spans="1:16" x14ac:dyDescent="0.35">
      <c r="A67" s="124"/>
      <c r="B67" s="126"/>
      <c r="C67" s="127"/>
      <c r="D67" s="127"/>
      <c r="E67" s="127"/>
      <c r="F67" s="127"/>
      <c r="G67" s="127"/>
      <c r="H67" s="127"/>
      <c r="I67" s="127"/>
      <c r="J67" s="127"/>
      <c r="K67" s="127"/>
      <c r="L67" s="127"/>
      <c r="M67" s="127"/>
      <c r="N67" s="127"/>
      <c r="O67" s="132"/>
      <c r="P67" s="124"/>
    </row>
    <row r="68" spans="1:16" x14ac:dyDescent="0.35">
      <c r="A68" s="124"/>
      <c r="B68" s="126"/>
      <c r="C68" s="127"/>
      <c r="D68" s="127"/>
      <c r="E68" s="127"/>
      <c r="F68" s="127"/>
      <c r="G68" s="127"/>
      <c r="H68" s="127"/>
      <c r="I68" s="127"/>
      <c r="J68" s="127"/>
      <c r="K68" s="127"/>
      <c r="L68" s="127"/>
      <c r="M68" s="127"/>
      <c r="N68" s="127"/>
      <c r="O68" s="132"/>
      <c r="P68" s="124"/>
    </row>
    <row r="69" spans="1:16" x14ac:dyDescent="0.35">
      <c r="A69" s="124"/>
      <c r="B69" s="126"/>
      <c r="C69" s="127"/>
      <c r="D69" s="127"/>
      <c r="E69" s="127"/>
      <c r="F69" s="127"/>
      <c r="G69" s="127"/>
      <c r="H69" s="127"/>
      <c r="I69" s="127"/>
      <c r="J69" s="127"/>
      <c r="K69" s="127"/>
      <c r="L69" s="127"/>
      <c r="M69" s="127"/>
      <c r="N69" s="127"/>
      <c r="O69" s="132"/>
      <c r="P69" s="124"/>
    </row>
    <row r="70" spans="1:16" x14ac:dyDescent="0.35">
      <c r="A70" s="124"/>
      <c r="B70" s="126"/>
      <c r="C70" s="127"/>
      <c r="D70" s="127"/>
      <c r="E70" s="127"/>
      <c r="F70" s="127"/>
      <c r="G70" s="127"/>
      <c r="H70" s="127"/>
      <c r="I70" s="127"/>
      <c r="J70" s="127"/>
      <c r="K70" s="127"/>
      <c r="L70" s="127"/>
      <c r="M70" s="127"/>
      <c r="N70" s="127"/>
      <c r="O70" s="132"/>
      <c r="P70" s="124"/>
    </row>
    <row r="71" spans="1:16" x14ac:dyDescent="0.35">
      <c r="A71" s="124"/>
      <c r="B71" s="126"/>
      <c r="C71" s="127"/>
      <c r="D71" s="127"/>
      <c r="E71" s="127"/>
      <c r="F71" s="127"/>
      <c r="G71" s="127"/>
      <c r="H71" s="127"/>
      <c r="I71" s="127"/>
      <c r="J71" s="127"/>
      <c r="K71" s="127"/>
      <c r="L71" s="127"/>
      <c r="M71" s="127"/>
      <c r="N71" s="127"/>
      <c r="O71" s="132"/>
      <c r="P71" s="124"/>
    </row>
    <row r="72" spans="1:16" x14ac:dyDescent="0.35">
      <c r="A72" s="124"/>
      <c r="B72" s="126"/>
      <c r="C72" s="127"/>
      <c r="D72" s="127"/>
      <c r="E72" s="127"/>
      <c r="F72" s="127"/>
      <c r="G72" s="127"/>
      <c r="H72" s="127"/>
      <c r="I72" s="127"/>
      <c r="J72" s="127"/>
      <c r="K72" s="127"/>
      <c r="L72" s="127"/>
      <c r="M72" s="127"/>
      <c r="N72" s="127"/>
      <c r="O72" s="132"/>
      <c r="P72" s="124"/>
    </row>
    <row r="73" spans="1:16" x14ac:dyDescent="0.35">
      <c r="A73" s="124"/>
      <c r="B73" s="126"/>
      <c r="C73" s="127"/>
      <c r="D73" s="127"/>
      <c r="E73" s="127"/>
      <c r="F73" s="127"/>
      <c r="G73" s="127"/>
      <c r="H73" s="127"/>
      <c r="I73" s="127"/>
      <c r="J73" s="127"/>
      <c r="K73" s="127"/>
      <c r="L73" s="127"/>
      <c r="M73" s="127"/>
      <c r="N73" s="127"/>
      <c r="O73" s="132"/>
      <c r="P73" s="124"/>
    </row>
    <row r="74" spans="1:16" x14ac:dyDescent="0.35">
      <c r="A74" s="124"/>
      <c r="B74" s="126"/>
      <c r="C74" s="127"/>
      <c r="D74" s="127"/>
      <c r="E74" s="127"/>
      <c r="F74" s="127"/>
      <c r="G74" s="127"/>
      <c r="H74" s="127"/>
      <c r="I74" s="127"/>
      <c r="J74" s="127"/>
      <c r="K74" s="127"/>
      <c r="L74" s="127"/>
      <c r="M74" s="127"/>
      <c r="N74" s="127"/>
      <c r="O74" s="132"/>
      <c r="P74" s="124"/>
    </row>
    <row r="75" spans="1:16" x14ac:dyDescent="0.35">
      <c r="A75" s="124"/>
      <c r="B75" s="126"/>
      <c r="C75" s="127"/>
      <c r="D75" s="127"/>
      <c r="E75" s="127"/>
      <c r="F75" s="127"/>
      <c r="G75" s="127"/>
      <c r="H75" s="127"/>
      <c r="I75" s="127"/>
      <c r="J75" s="127"/>
      <c r="K75" s="127"/>
      <c r="L75" s="127"/>
      <c r="M75" s="127"/>
      <c r="N75" s="127"/>
      <c r="O75" s="132"/>
      <c r="P75" s="124"/>
    </row>
    <row r="76" spans="1:16" x14ac:dyDescent="0.35">
      <c r="A76" s="124"/>
      <c r="B76" s="126"/>
      <c r="C76" s="127"/>
      <c r="D76" s="127"/>
      <c r="E76" s="127"/>
      <c r="F76" s="127"/>
      <c r="G76" s="127"/>
      <c r="H76" s="127"/>
      <c r="I76" s="127"/>
      <c r="J76" s="127"/>
      <c r="K76" s="127"/>
      <c r="L76" s="127"/>
      <c r="M76" s="127"/>
      <c r="N76" s="127"/>
      <c r="O76" s="132"/>
      <c r="P76" s="124"/>
    </row>
    <row r="77" spans="1:16" x14ac:dyDescent="0.35">
      <c r="A77" s="124"/>
      <c r="B77" s="126"/>
      <c r="C77" s="127"/>
      <c r="D77" s="127"/>
      <c r="E77" s="127"/>
      <c r="F77" s="127"/>
      <c r="G77" s="127"/>
      <c r="H77" s="127"/>
      <c r="I77" s="127"/>
      <c r="J77" s="127"/>
      <c r="K77" s="127"/>
      <c r="L77" s="127"/>
      <c r="M77" s="127"/>
      <c r="N77" s="127"/>
      <c r="O77" s="132"/>
      <c r="P77" s="124"/>
    </row>
    <row r="78" spans="1:16" x14ac:dyDescent="0.35">
      <c r="A78" s="124"/>
      <c r="B78" s="126"/>
      <c r="C78" s="127"/>
      <c r="D78" s="127"/>
      <c r="E78" s="127"/>
      <c r="F78" s="127"/>
      <c r="G78" s="127"/>
      <c r="H78" s="127"/>
      <c r="I78" s="127"/>
      <c r="J78" s="127"/>
      <c r="K78" s="127"/>
      <c r="L78" s="127"/>
      <c r="M78" s="127"/>
      <c r="N78" s="127"/>
      <c r="O78" s="132"/>
      <c r="P78" s="124"/>
    </row>
    <row r="79" spans="1:16" x14ac:dyDescent="0.35">
      <c r="A79" s="124"/>
      <c r="B79" s="126"/>
      <c r="C79" s="127"/>
      <c r="D79" s="127"/>
      <c r="E79" s="127"/>
      <c r="F79" s="127"/>
      <c r="G79" s="127"/>
      <c r="H79" s="127"/>
      <c r="I79" s="127"/>
      <c r="J79" s="127"/>
      <c r="K79" s="127"/>
      <c r="L79" s="127"/>
      <c r="M79" s="127"/>
      <c r="N79" s="127"/>
      <c r="O79" s="132"/>
      <c r="P79" s="124"/>
    </row>
    <row r="80" spans="1:16" ht="13.9" thickBot="1" x14ac:dyDescent="0.4">
      <c r="A80" s="124"/>
      <c r="B80" s="128"/>
      <c r="C80" s="129"/>
      <c r="D80" s="129"/>
      <c r="E80" s="129"/>
      <c r="F80" s="129"/>
      <c r="G80" s="129"/>
      <c r="H80" s="129"/>
      <c r="I80" s="129"/>
      <c r="J80" s="129"/>
      <c r="K80" s="129"/>
      <c r="L80" s="129"/>
      <c r="M80" s="129"/>
      <c r="N80" s="129"/>
      <c r="O80" s="133"/>
      <c r="P80" s="124"/>
    </row>
    <row r="81" spans="1:16" x14ac:dyDescent="0.35">
      <c r="A81" s="124"/>
      <c r="B81" s="124"/>
      <c r="C81" s="124"/>
      <c r="D81" s="124"/>
      <c r="E81" s="124"/>
      <c r="F81" s="124"/>
      <c r="G81" s="124"/>
      <c r="H81" s="124"/>
      <c r="I81" s="124"/>
      <c r="J81" s="124"/>
      <c r="K81" s="124"/>
      <c r="L81" s="124"/>
      <c r="M81" s="124"/>
      <c r="N81" s="124"/>
      <c r="O81" s="124"/>
      <c r="P81" s="124"/>
    </row>
  </sheetData>
  <mergeCells count="3">
    <mergeCell ref="B38:L38"/>
    <mergeCell ref="B39:L39"/>
    <mergeCell ref="B2:O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33</vt:i4>
      </vt:variant>
    </vt:vector>
  </HeadingPairs>
  <TitlesOfParts>
    <vt:vector size="41" baseType="lpstr">
      <vt:lpstr>BerekeningenSpin</vt:lpstr>
      <vt:lpstr>MiniSpin3</vt:lpstr>
      <vt:lpstr>MiniSpin6</vt:lpstr>
      <vt:lpstr>MiniSpin7</vt:lpstr>
      <vt:lpstr>MiniSpin8</vt:lpstr>
      <vt:lpstr>Zelfscan_Vragen</vt:lpstr>
      <vt:lpstr>vragen per kwaliteitsstandaard</vt:lpstr>
      <vt:lpstr>Resultaat</vt:lpstr>
      <vt:lpstr>'vragen per kwaliteitsstandaard'!_ftn1</vt:lpstr>
      <vt:lpstr>'vragen per kwaliteitsstandaard'!_ftnref1</vt:lpstr>
      <vt:lpstr>Zelfscan_Vragen!Afdrukbereik</vt:lpstr>
      <vt:lpstr>Kwaliteitsstandaard1</vt:lpstr>
      <vt:lpstr>Kwaliteitsstandaard10</vt:lpstr>
      <vt:lpstr>Kwaliteitsstandaard2</vt:lpstr>
      <vt:lpstr>Kwaliteitsstandaard3a</vt:lpstr>
      <vt:lpstr>Kwaliteitsstandaard3b</vt:lpstr>
      <vt:lpstr>Kwaliteitsstandaard3c</vt:lpstr>
      <vt:lpstr>Kwaliteitsstandaard3d</vt:lpstr>
      <vt:lpstr>Kwaliteitsstandaard3e</vt:lpstr>
      <vt:lpstr>Kwaliteitsstandaard4</vt:lpstr>
      <vt:lpstr>Kwaliteitsstandaard5</vt:lpstr>
      <vt:lpstr>Kwaliteitsstandaard6a</vt:lpstr>
      <vt:lpstr>Kwaliteitsstandaard6b</vt:lpstr>
      <vt:lpstr>Kwaliteitsstandaard6c</vt:lpstr>
      <vt:lpstr>Kwaliteitsstandaard6d</vt:lpstr>
      <vt:lpstr>Kwaliteitsstandaard6e</vt:lpstr>
      <vt:lpstr>Kwaliteitsstandaard7a</vt:lpstr>
      <vt:lpstr>Kwaliteitsstandaard7b</vt:lpstr>
      <vt:lpstr>Kwaliteitsstandaard7d</vt:lpstr>
      <vt:lpstr>Kwaliteitsstandaard7e</vt:lpstr>
      <vt:lpstr>Kwaliteitsstandaard8a</vt:lpstr>
      <vt:lpstr>Kwaliteitsstandaard8b</vt:lpstr>
      <vt:lpstr>Kwaliteitsstandaard8d</vt:lpstr>
      <vt:lpstr>Kwaliteitsstandaard8e</vt:lpstr>
      <vt:lpstr>Kwaliteitsstandaard8f</vt:lpstr>
      <vt:lpstr>Kwaliteitsstandaard8g</vt:lpstr>
      <vt:lpstr>Kwaliteitsstandaard8h</vt:lpstr>
      <vt:lpstr>Kwaliteitsstandaard8i</vt:lpstr>
      <vt:lpstr>Kwaliteitsstandaard8j</vt:lpstr>
      <vt:lpstr>Kwaliteitsstandaard9</vt:lpstr>
      <vt:lpstr>Pie_area_chart</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Korsten, P.M.L. (Paulien)</dc:creator>
  <cp:lastModifiedBy>Bruinooge, L. (Lieke)</cp:lastModifiedBy>
  <cp:lastPrinted>2020-04-24T14:09:39Z</cp:lastPrinted>
  <dcterms:created xsi:type="dcterms:W3CDTF">2020-01-08T12:38:16Z</dcterms:created>
  <dcterms:modified xsi:type="dcterms:W3CDTF">2020-11-19T20:43:16Z</dcterms:modified>
</cp:coreProperties>
</file>